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5" yWindow="15" windowWidth="21720" windowHeight="13620" activeTab="3"/>
  </bookViews>
  <sheets>
    <sheet name="2013" sheetId="1" r:id="rId1"/>
    <sheet name="2014" sheetId="2" r:id="rId2"/>
    <sheet name="2015" sheetId="3" r:id="rId3"/>
    <sheet name="Souhrn" sheetId="4" r:id="rId4"/>
  </sheets>
  <calcPr calcId="125725"/>
</workbook>
</file>

<file path=xl/calcChain.xml><?xml version="1.0" encoding="utf-8"?>
<calcChain xmlns="http://schemas.openxmlformats.org/spreadsheetml/2006/main">
  <c r="P6" i="1"/>
  <c r="P7"/>
  <c r="P8"/>
  <c r="P9"/>
  <c r="P10"/>
  <c r="P13"/>
  <c r="P14"/>
  <c r="P15"/>
  <c r="P16"/>
  <c r="P5"/>
  <c r="E16" i="4"/>
  <c r="D16"/>
  <c r="C16"/>
  <c r="H15"/>
  <c r="F15" s="1"/>
  <c r="H14"/>
  <c r="F14" s="1"/>
  <c r="H13"/>
  <c r="F13" s="1"/>
  <c r="H12"/>
  <c r="F12" s="1"/>
  <c r="H11"/>
  <c r="F11" s="1"/>
  <c r="H10"/>
  <c r="F10" s="1"/>
  <c r="H9"/>
  <c r="F9" s="1"/>
  <c r="H8"/>
  <c r="F8" s="1"/>
  <c r="H7"/>
  <c r="F7" s="1"/>
  <c r="H6"/>
  <c r="F6" s="1"/>
  <c r="H5"/>
  <c r="F5" s="1"/>
  <c r="H4"/>
  <c r="F4" s="1"/>
  <c r="P6" i="3"/>
  <c r="P7"/>
  <c r="P8"/>
  <c r="P9"/>
  <c r="P13"/>
  <c r="P14"/>
  <c r="P15"/>
  <c r="P16"/>
  <c r="P5"/>
  <c r="U6"/>
  <c r="Q6" s="1"/>
  <c r="U7"/>
  <c r="U8"/>
  <c r="U9"/>
  <c r="Q9" s="1"/>
  <c r="Q10"/>
  <c r="U13"/>
  <c r="U14"/>
  <c r="Q14" s="1"/>
  <c r="U15"/>
  <c r="U16"/>
  <c r="U5"/>
  <c r="V17"/>
  <c r="N38"/>
  <c r="U6" i="2"/>
  <c r="Q6" s="1"/>
  <c r="U7"/>
  <c r="Q7" s="1"/>
  <c r="U8"/>
  <c r="U9"/>
  <c r="Q9" s="1"/>
  <c r="Q10"/>
  <c r="U13"/>
  <c r="U14"/>
  <c r="U15"/>
  <c r="Q15" s="1"/>
  <c r="U16"/>
  <c r="Q16" s="1"/>
  <c r="U5"/>
  <c r="Q5" s="1"/>
  <c r="P16"/>
  <c r="P15"/>
  <c r="Q14"/>
  <c r="P14"/>
  <c r="Q13"/>
  <c r="P13"/>
  <c r="Q12"/>
  <c r="Q11"/>
  <c r="P9"/>
  <c r="Q8"/>
  <c r="P8"/>
  <c r="P7"/>
  <c r="P6"/>
  <c r="P5"/>
  <c r="V17"/>
  <c r="Q16" i="3"/>
  <c r="Q15"/>
  <c r="Q13"/>
  <c r="Q12"/>
  <c r="Q11"/>
  <c r="Q8"/>
  <c r="Q7"/>
  <c r="Q5"/>
  <c r="N38" i="2"/>
  <c r="Q9" i="1"/>
  <c r="Q10"/>
  <c r="Q11"/>
  <c r="Q12"/>
  <c r="Q15"/>
  <c r="Q16"/>
  <c r="U6"/>
  <c r="Q6" s="1"/>
  <c r="U7"/>
  <c r="Q7" s="1"/>
  <c r="U8"/>
  <c r="Q8" s="1"/>
  <c r="U9"/>
  <c r="U10"/>
  <c r="U13"/>
  <c r="Q13" s="1"/>
  <c r="U14"/>
  <c r="Q14" s="1"/>
  <c r="U15"/>
  <c r="U16"/>
  <c r="U5"/>
  <c r="Q5" s="1"/>
  <c r="V17"/>
  <c r="F16" i="4" l="1"/>
  <c r="Q18" i="3"/>
  <c r="Q18" i="1"/>
  <c r="Q18" i="2"/>
  <c r="N38" i="1"/>
  <c r="M36" i="3" l="1"/>
  <c r="L36"/>
  <c r="K36"/>
  <c r="J36"/>
  <c r="I36"/>
  <c r="H36"/>
  <c r="G36"/>
  <c r="F36"/>
  <c r="E36"/>
  <c r="D36"/>
  <c r="C36"/>
  <c r="B36"/>
  <c r="M36" i="2"/>
  <c r="L36"/>
  <c r="K36"/>
  <c r="J36"/>
  <c r="I36"/>
  <c r="H36"/>
  <c r="G36"/>
  <c r="F36"/>
  <c r="E36"/>
  <c r="D36"/>
  <c r="C36"/>
  <c r="B36"/>
  <c r="M36" i="1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<sst xmlns="http://schemas.openxmlformats.org/spreadsheetml/2006/main" count="141" uniqueCount="46">
  <si>
    <t>Klimatologická stanice Lednice, leden až prosinec 2013</t>
  </si>
  <si>
    <t>Pruměrná denní teplota vzduchu (°C)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</si>
  <si>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</si>
  <si>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</si>
  <si>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</si>
  <si>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</si>
  <si>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</si>
  <si>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</si>
  <si>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</si>
  <si>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</si>
  <si>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</si>
  <si>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</si>
  <si>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</si>
  <si>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</si>
  <si>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Průměr</t>
  </si>
  <si>
    <t>Klimatologická stanice Lednice, leden až prosinec 2014</t>
  </si>
  <si>
    <t>Klimatologická stanice Lednice, leden až prosinec 2015</t>
  </si>
  <si>
    <t>Otopné dny</t>
  </si>
  <si>
    <t>Průměrná teplota</t>
  </si>
  <si>
    <t xml:space="preserve">     Měsíc Den</t>
  </si>
  <si>
    <t>Měsíc</t>
  </si>
  <si>
    <t>Vnitřní návrhová teplota</t>
  </si>
  <si>
    <t>°C</t>
  </si>
  <si>
    <t>Denost. D(22)</t>
  </si>
  <si>
    <t>Rodíl teplot</t>
  </si>
  <si>
    <t>-</t>
  </si>
  <si>
    <t>Průměr. teplota</t>
  </si>
  <si>
    <t>Rordil teplot</t>
  </si>
  <si>
    <t>Rok 2013 celkem:</t>
  </si>
  <si>
    <t>Rok 2014 celkem:</t>
  </si>
  <si>
    <t>Rok 2015 celkem:</t>
  </si>
  <si>
    <t>Rok/Měsíc</t>
  </si>
  <si>
    <t>(referenční denostupně)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</si>
  <si>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</si>
  <si>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</si>
  <si>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</si>
  <si>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</si>
  <si>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</si>
  <si>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</si>
  <si>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</si>
  <si>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</si>
  <si>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</si>
  <si>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</si>
  <si>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</si>
  <si>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</si>
  <si>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CELKEM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</si>
</sst>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1" fillId="0" borderId="12" xfId="0" applyFon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0" xfId="0" applyNumberFormat="1"/>
    <xf numFmtId="1" fontId="2" fillId="0" borderId="0" xfId="0" applyNumberFormat="1" applyFont="1"/>
    <xf numFmtId="2" fontId="2" fillId="0" borderId="0" xfId="0" applyNumberFormat="1" applyFont="1"/>
    <xf numFmtId="0" fontId="1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0" fillId="2" borderId="5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1" fillId="0" borderId="0" xfId="0" applyNumberFormat="1" applyFont="1"/>
    <xf numFmtId="164" fontId="0" fillId="2" borderId="6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1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" fontId="1" fillId="0" borderId="0" xfId="0" applyNumberFormat="1" applyFont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1" fontId="0" fillId="0" borderId="0" xfId="0" applyNumberFormat="1" applyFill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0" fillId="0" borderId="0" xfId="0" applyNumberFormat="1" applyFont="1"/>
    <xf numFmtId="1" fontId="0" fillId="0" borderId="0" xfId="0" applyNumberFormat="1" applyFont="1"/>
    <xf numFmtId="164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/>
    </xf>
    <xf numFmtId="0" fontId="0" fillId="0" borderId="0" xfId="0" applyFont="1"/>
    <xf numFmtId="1" fontId="4" fillId="0" borderId="0" xfId="0" applyNumberFormat="1" applyFont="1"/>
    <xf numFmtId="2" fontId="0" fillId="0" borderId="0" xfId="0" applyNumberFormat="1" applyFont="1"/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1" fontId="7" fillId="0" borderId="24" xfId="0" applyNumberFormat="1" applyFont="1" applyBorder="1" applyAlignment="1">
      <alignment horizontal="center" vertical="center" wrapText="1"/>
    </xf>
    <xf numFmtId="1" fontId="6" fillId="0" borderId="20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22" xfId="0" applyNumberFormat="1" applyFont="1" applyBorder="1" applyAlignment="1">
      <alignment horizontal="center" vertical="center" wrapText="1"/>
    </xf>
    <xf numFmtId="1" fontId="6" fillId="0" borderId="25" xfId="0" applyNumberFormat="1" applyFont="1" applyBorder="1" applyAlignment="1">
      <alignment horizontal="center" vertical="center" wrapText="1"/>
    </xf>
    <xf numFmtId="1" fontId="6" fillId="0" borderId="26" xfId="0" applyNumberFormat="1" applyFont="1" applyBorder="1" applyAlignment="1">
      <alignment horizontal="center" vertical="center" wrapText="1"/>
    </xf>
    <xf numFmtId="1" fontId="6" fillId="0" borderId="27" xfId="0" applyNumberFormat="1" applyFont="1" applyBorder="1" applyAlignment="1">
      <alignment horizontal="center" vertical="center" wrapText="1"/>
    </xf>
    <xf numFmtId="1" fontId="7" fillId="0" borderId="28" xfId="0" applyNumberFormat="1" applyFont="1" applyBorder="1" applyAlignment="1">
      <alignment horizontal="center" vertical="center" wrapText="1"/>
    </xf>
    <xf numFmtId="1" fontId="7" fillId="0" borderId="29" xfId="0" applyNumberFormat="1" applyFont="1" applyBorder="1" applyAlignment="1">
      <alignment horizontal="center" vertical="center" wrapText="1"/>
    </xf>
    <xf numFmtId="1" fontId="7" fillId="0" borderId="30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" fontId="7" fillId="0" borderId="31" xfId="0" applyNumberFormat="1" applyFont="1" applyBorder="1" applyAlignment="1">
      <alignment horizontal="center" vertical="center" wrapText="1"/>
    </xf>
    <xf numFmtId="1" fontId="7" fillId="0" borderId="15" xfId="0" applyNumberFormat="1" applyFont="1" applyBorder="1" applyAlignment="1">
      <alignment horizontal="center" vertical="center" wrapText="1"/>
    </xf>
    <xf numFmtId="1" fontId="6" fillId="0" borderId="0" xfId="0" applyNumberFormat="1" applyFont="1"/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Z47"/>
  <sheetViews>
    <sheetView zoomScale="80" zoomScaleNormal="80" workbookViewId="0">
      <selection activeCell="S20" sqref="S20"/>
    </sheetView>
  </sheetViews>
  <sheetFormatPr defaultRowHeight="15"/>
  <cols>
    <col min="2" max="13" width="6.42578125" customWidth="1"/>
  </cols>
  <sheetData>
    <row r="1" spans="1:26">
      <c r="A1" s="1" t="s">
        <v>0</v>
      </c>
    </row>
    <row r="2" spans="1:26">
      <c r="A2" s="1" t="s">
        <v>1</v>
      </c>
    </row>
    <row r="3" spans="1:26" ht="15.75" thickBot="1"/>
    <row r="4" spans="1:26" ht="30">
      <c r="A4" s="2" t="s">
        <v>19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4" t="s">
        <v>13</v>
      </c>
      <c r="O4" s="31" t="s">
        <v>20</v>
      </c>
      <c r="P4" s="32" t="s">
        <v>24</v>
      </c>
      <c r="Q4" s="33" t="s">
        <v>23</v>
      </c>
      <c r="T4" s="42" t="s">
        <v>26</v>
      </c>
      <c r="U4" s="42" t="s">
        <v>27</v>
      </c>
      <c r="V4" s="43" t="s">
        <v>17</v>
      </c>
    </row>
    <row r="5" spans="1:26">
      <c r="A5" s="5">
        <v>1</v>
      </c>
      <c r="B5" s="24">
        <v>-0.2</v>
      </c>
      <c r="C5" s="24">
        <v>5.9</v>
      </c>
      <c r="D5" s="24">
        <v>2.5</v>
      </c>
      <c r="E5" s="24">
        <v>0.2</v>
      </c>
      <c r="F5" s="6">
        <v>15</v>
      </c>
      <c r="G5" s="24">
        <v>12.1</v>
      </c>
      <c r="H5" s="6">
        <v>16.600000000000001</v>
      </c>
      <c r="I5" s="6">
        <v>22</v>
      </c>
      <c r="J5" s="6">
        <v>13.7</v>
      </c>
      <c r="K5" s="24">
        <v>8.5</v>
      </c>
      <c r="L5" s="24">
        <v>6</v>
      </c>
      <c r="M5" s="27">
        <v>4</v>
      </c>
      <c r="O5" s="34" t="s">
        <v>2</v>
      </c>
      <c r="P5" s="37">
        <f>$S$20-T5</f>
        <v>22.9</v>
      </c>
      <c r="Q5" s="39">
        <f>V5*U5</f>
        <v>709.9</v>
      </c>
      <c r="R5" s="29"/>
      <c r="S5" s="29"/>
      <c r="T5" s="51">
        <v>-0.9</v>
      </c>
      <c r="U5" s="36">
        <f>$S$20-T5</f>
        <v>22.9</v>
      </c>
      <c r="V5" s="20">
        <v>31</v>
      </c>
      <c r="W5" s="29"/>
      <c r="X5" s="29"/>
      <c r="Y5" s="29"/>
      <c r="Z5" s="29"/>
    </row>
    <row r="6" spans="1:26">
      <c r="A6" s="5">
        <v>2</v>
      </c>
      <c r="B6" s="24">
        <v>-1.7</v>
      </c>
      <c r="C6" s="24">
        <v>3.8</v>
      </c>
      <c r="D6" s="24">
        <v>1.4</v>
      </c>
      <c r="E6" s="24">
        <v>1.9</v>
      </c>
      <c r="F6" s="6">
        <v>15.5</v>
      </c>
      <c r="G6" s="6">
        <v>13.3</v>
      </c>
      <c r="H6" s="6">
        <v>20.5</v>
      </c>
      <c r="I6" s="6">
        <v>24.2</v>
      </c>
      <c r="J6" s="6">
        <v>16.3</v>
      </c>
      <c r="K6" s="24">
        <v>6.8</v>
      </c>
      <c r="L6" s="24">
        <v>8.5</v>
      </c>
      <c r="M6" s="27">
        <v>1.2</v>
      </c>
      <c r="O6" s="34" t="s">
        <v>3</v>
      </c>
      <c r="P6" s="37">
        <f t="shared" ref="P6:P16" si="0">$S$20-T6</f>
        <v>21.3</v>
      </c>
      <c r="Q6" s="39">
        <f t="shared" ref="Q6:Q16" si="1">V6*U6</f>
        <v>596.4</v>
      </c>
      <c r="R6" s="29"/>
      <c r="S6" s="29"/>
      <c r="T6" s="51">
        <v>0.7</v>
      </c>
      <c r="U6" s="36">
        <f t="shared" ref="U6:U16" si="2">$S$20-T6</f>
        <v>21.3</v>
      </c>
      <c r="V6" s="21">
        <v>28</v>
      </c>
      <c r="W6" s="29"/>
      <c r="X6" s="29"/>
      <c r="Y6" s="29"/>
      <c r="Z6" s="29"/>
    </row>
    <row r="7" spans="1:26">
      <c r="A7" s="5">
        <v>3</v>
      </c>
      <c r="B7" s="24">
        <v>2.7</v>
      </c>
      <c r="C7" s="24">
        <v>1.4</v>
      </c>
      <c r="D7" s="24">
        <v>2.7</v>
      </c>
      <c r="E7" s="24">
        <v>1</v>
      </c>
      <c r="F7" s="6">
        <v>13.4</v>
      </c>
      <c r="G7" s="6">
        <v>10.6</v>
      </c>
      <c r="H7" s="6">
        <v>22</v>
      </c>
      <c r="I7" s="6">
        <v>27.2</v>
      </c>
      <c r="J7" s="6">
        <v>18.2</v>
      </c>
      <c r="K7" s="24">
        <v>3.1</v>
      </c>
      <c r="L7" s="24">
        <v>7.4</v>
      </c>
      <c r="M7" s="27">
        <v>-2.2999999999999998</v>
      </c>
      <c r="O7" s="34" t="s">
        <v>4</v>
      </c>
      <c r="P7" s="37">
        <f t="shared" si="0"/>
        <v>19.899999999999999</v>
      </c>
      <c r="Q7" s="39">
        <f t="shared" si="1"/>
        <v>616.9</v>
      </c>
      <c r="R7" s="29"/>
      <c r="S7" s="29"/>
      <c r="T7" s="51">
        <v>2.1</v>
      </c>
      <c r="U7" s="36">
        <f t="shared" si="2"/>
        <v>19.899999999999999</v>
      </c>
      <c r="V7" s="21">
        <v>31</v>
      </c>
      <c r="W7" s="29"/>
      <c r="X7" s="29"/>
      <c r="Y7" s="29"/>
      <c r="Z7" s="29"/>
    </row>
    <row r="8" spans="1:26">
      <c r="A8" s="5">
        <v>4</v>
      </c>
      <c r="B8" s="24">
        <v>6.8</v>
      </c>
      <c r="C8" s="24">
        <v>2.6</v>
      </c>
      <c r="D8" s="24">
        <v>1.2</v>
      </c>
      <c r="E8" s="24">
        <v>2.2999999999999998</v>
      </c>
      <c r="F8" s="6">
        <v>14.5</v>
      </c>
      <c r="G8" s="6">
        <v>13.9</v>
      </c>
      <c r="H8" s="6">
        <v>21.7</v>
      </c>
      <c r="I8" s="6">
        <v>24</v>
      </c>
      <c r="J8" s="6">
        <v>17</v>
      </c>
      <c r="K8" s="24">
        <v>5.9</v>
      </c>
      <c r="L8" s="24">
        <v>8.4</v>
      </c>
      <c r="M8" s="27">
        <v>-1.5</v>
      </c>
      <c r="O8" s="34" t="s">
        <v>5</v>
      </c>
      <c r="P8" s="37">
        <f t="shared" si="0"/>
        <v>14</v>
      </c>
      <c r="Q8" s="39">
        <f t="shared" si="1"/>
        <v>280</v>
      </c>
      <c r="R8" s="29"/>
      <c r="S8" s="29"/>
      <c r="T8" s="51">
        <v>8</v>
      </c>
      <c r="U8" s="36">
        <f t="shared" si="2"/>
        <v>14</v>
      </c>
      <c r="V8" s="21">
        <v>20</v>
      </c>
      <c r="W8" s="29"/>
      <c r="X8" s="29"/>
      <c r="Y8" s="29"/>
      <c r="Z8" s="29"/>
    </row>
    <row r="9" spans="1:26">
      <c r="A9" s="5">
        <v>5</v>
      </c>
      <c r="B9" s="24">
        <v>6.2</v>
      </c>
      <c r="C9" s="24">
        <v>4.0999999999999996</v>
      </c>
      <c r="D9" s="24">
        <v>6.4</v>
      </c>
      <c r="E9" s="24">
        <v>2.7</v>
      </c>
      <c r="F9" s="6">
        <v>16.399999999999999</v>
      </c>
      <c r="G9" s="6">
        <v>13</v>
      </c>
      <c r="H9" s="6">
        <v>22</v>
      </c>
      <c r="I9" s="6">
        <v>22.1</v>
      </c>
      <c r="J9" s="6">
        <v>17</v>
      </c>
      <c r="K9" s="24">
        <v>10</v>
      </c>
      <c r="L9" s="24">
        <v>6.3</v>
      </c>
      <c r="M9" s="27">
        <v>3.7</v>
      </c>
      <c r="O9" s="34" t="s">
        <v>6</v>
      </c>
      <c r="P9" s="37">
        <f t="shared" si="0"/>
        <v>10.3</v>
      </c>
      <c r="Q9" s="39">
        <f t="shared" si="1"/>
        <v>123.60000000000001</v>
      </c>
      <c r="R9" s="29"/>
      <c r="S9" s="29"/>
      <c r="T9" s="51">
        <v>11.7</v>
      </c>
      <c r="U9" s="36">
        <f t="shared" si="2"/>
        <v>10.3</v>
      </c>
      <c r="V9" s="21">
        <v>12</v>
      </c>
      <c r="W9" s="29"/>
      <c r="X9" s="29"/>
      <c r="Y9" s="29"/>
      <c r="Z9" s="29"/>
    </row>
    <row r="10" spans="1:26">
      <c r="A10" s="5">
        <v>6</v>
      </c>
      <c r="B10" s="24">
        <v>4.0999999999999996</v>
      </c>
      <c r="C10" s="24">
        <v>-0.1</v>
      </c>
      <c r="D10" s="24">
        <v>10.1</v>
      </c>
      <c r="E10" s="24">
        <v>3.5</v>
      </c>
      <c r="F10" s="6">
        <v>17</v>
      </c>
      <c r="G10" s="6">
        <v>15.9</v>
      </c>
      <c r="H10" s="6">
        <v>21.7</v>
      </c>
      <c r="I10" s="6">
        <v>26.3</v>
      </c>
      <c r="J10" s="6">
        <v>15.9</v>
      </c>
      <c r="K10" s="24">
        <v>9.6</v>
      </c>
      <c r="L10" s="24">
        <v>7.4</v>
      </c>
      <c r="M10" s="27">
        <v>2.7</v>
      </c>
      <c r="O10" s="34" t="s">
        <v>7</v>
      </c>
      <c r="P10" s="37">
        <f t="shared" si="0"/>
        <v>9.9</v>
      </c>
      <c r="Q10" s="39">
        <f t="shared" si="1"/>
        <v>9.9</v>
      </c>
      <c r="R10" s="29"/>
      <c r="S10" s="29"/>
      <c r="T10" s="51">
        <v>12.1</v>
      </c>
      <c r="U10" s="36">
        <f t="shared" si="2"/>
        <v>9.9</v>
      </c>
      <c r="V10" s="21">
        <v>1</v>
      </c>
      <c r="W10" s="29"/>
      <c r="X10" s="29"/>
      <c r="Y10" s="29"/>
      <c r="Z10" s="29"/>
    </row>
    <row r="11" spans="1:26">
      <c r="A11" s="5">
        <v>7</v>
      </c>
      <c r="B11" s="24">
        <v>-0.8</v>
      </c>
      <c r="C11" s="24">
        <v>1.1000000000000001</v>
      </c>
      <c r="D11" s="24">
        <v>10.8</v>
      </c>
      <c r="E11" s="24">
        <v>3</v>
      </c>
      <c r="F11" s="6">
        <v>17.100000000000001</v>
      </c>
      <c r="G11" s="6">
        <v>16.7</v>
      </c>
      <c r="H11" s="6">
        <v>22.2</v>
      </c>
      <c r="I11" s="6">
        <v>28</v>
      </c>
      <c r="J11" s="6">
        <v>16.2</v>
      </c>
      <c r="K11" s="24">
        <v>8.6</v>
      </c>
      <c r="L11" s="24">
        <v>12.9</v>
      </c>
      <c r="M11" s="27">
        <v>1.4</v>
      </c>
      <c r="O11" s="34" t="s">
        <v>8</v>
      </c>
      <c r="P11" s="45" t="s">
        <v>25</v>
      </c>
      <c r="Q11" s="39">
        <f t="shared" si="1"/>
        <v>0</v>
      </c>
      <c r="R11" s="29"/>
      <c r="S11" s="29"/>
      <c r="T11" s="51"/>
      <c r="U11" s="36"/>
      <c r="V11" s="21">
        <v>0</v>
      </c>
      <c r="W11" s="29"/>
      <c r="X11" s="29"/>
      <c r="Y11" s="29"/>
      <c r="Z11" s="29"/>
    </row>
    <row r="12" spans="1:26">
      <c r="A12" s="5">
        <v>8</v>
      </c>
      <c r="B12" s="24">
        <v>-2.7</v>
      </c>
      <c r="C12" s="24">
        <v>-1</v>
      </c>
      <c r="D12" s="24">
        <v>8</v>
      </c>
      <c r="E12" s="24">
        <v>5.3</v>
      </c>
      <c r="F12" s="6">
        <v>18.100000000000001</v>
      </c>
      <c r="G12" s="6">
        <v>19.600000000000001</v>
      </c>
      <c r="H12" s="6">
        <v>20.7</v>
      </c>
      <c r="I12" s="6">
        <v>28</v>
      </c>
      <c r="J12" s="6">
        <v>18.7</v>
      </c>
      <c r="K12" s="24">
        <v>9</v>
      </c>
      <c r="L12" s="24">
        <v>9.3000000000000007</v>
      </c>
      <c r="M12" s="27">
        <v>3.1</v>
      </c>
      <c r="O12" s="34" t="s">
        <v>9</v>
      </c>
      <c r="P12" s="45" t="s">
        <v>25</v>
      </c>
      <c r="Q12" s="39">
        <f t="shared" si="1"/>
        <v>0</v>
      </c>
      <c r="R12" s="29"/>
      <c r="S12" s="29"/>
      <c r="T12" s="51"/>
      <c r="U12" s="36"/>
      <c r="V12" s="21">
        <v>0</v>
      </c>
      <c r="W12" s="29"/>
      <c r="X12" s="29"/>
      <c r="Y12" s="29"/>
      <c r="Z12" s="29"/>
    </row>
    <row r="13" spans="1:26">
      <c r="A13" s="5">
        <v>9</v>
      </c>
      <c r="B13" s="24">
        <v>0.1</v>
      </c>
      <c r="C13" s="24">
        <v>-1.1000000000000001</v>
      </c>
      <c r="D13" s="24">
        <v>6.4</v>
      </c>
      <c r="E13" s="24">
        <v>8.3000000000000007</v>
      </c>
      <c r="F13" s="6">
        <v>19.399999999999999</v>
      </c>
      <c r="G13" s="6">
        <v>22.7</v>
      </c>
      <c r="H13" s="6">
        <v>20.7</v>
      </c>
      <c r="I13" s="6">
        <v>24.3</v>
      </c>
      <c r="J13" s="6">
        <v>16.600000000000001</v>
      </c>
      <c r="K13" s="24">
        <v>11.3</v>
      </c>
      <c r="L13" s="24">
        <v>9.4</v>
      </c>
      <c r="M13" s="27">
        <v>6.5</v>
      </c>
      <c r="O13" s="34" t="s">
        <v>10</v>
      </c>
      <c r="P13" s="37">
        <f t="shared" si="0"/>
        <v>12.5</v>
      </c>
      <c r="Q13" s="39">
        <f t="shared" si="1"/>
        <v>100</v>
      </c>
      <c r="R13" s="29"/>
      <c r="S13" s="29"/>
      <c r="T13" s="51">
        <v>9.5</v>
      </c>
      <c r="U13" s="36">
        <f t="shared" si="2"/>
        <v>12.5</v>
      </c>
      <c r="V13" s="21">
        <v>8</v>
      </c>
      <c r="W13" s="29"/>
      <c r="X13" s="29"/>
      <c r="Y13" s="29"/>
      <c r="Z13" s="29"/>
    </row>
    <row r="14" spans="1:26">
      <c r="A14" s="5">
        <v>10</v>
      </c>
      <c r="B14" s="24">
        <v>2.6</v>
      </c>
      <c r="C14" s="24">
        <v>-2.4</v>
      </c>
      <c r="D14" s="24">
        <v>6.9</v>
      </c>
      <c r="E14" s="24">
        <v>7.9</v>
      </c>
      <c r="F14" s="6">
        <v>18.2</v>
      </c>
      <c r="G14" s="6">
        <v>18.7</v>
      </c>
      <c r="H14" s="6">
        <v>22.9</v>
      </c>
      <c r="I14" s="6">
        <v>17.399999999999999</v>
      </c>
      <c r="J14" s="6">
        <v>15.3</v>
      </c>
      <c r="K14" s="24">
        <v>12.6</v>
      </c>
      <c r="L14" s="24">
        <v>7.9</v>
      </c>
      <c r="M14" s="27">
        <v>4.5999999999999996</v>
      </c>
      <c r="O14" s="34" t="s">
        <v>11</v>
      </c>
      <c r="P14" s="37">
        <f t="shared" si="0"/>
        <v>11.9</v>
      </c>
      <c r="Q14" s="39">
        <f t="shared" si="1"/>
        <v>368.90000000000003</v>
      </c>
      <c r="R14" s="29"/>
      <c r="S14" s="29"/>
      <c r="T14" s="51">
        <v>10.1</v>
      </c>
      <c r="U14" s="36">
        <f t="shared" si="2"/>
        <v>11.9</v>
      </c>
      <c r="V14" s="21">
        <v>31</v>
      </c>
      <c r="W14" s="29"/>
      <c r="X14" s="29"/>
      <c r="Y14" s="29"/>
      <c r="Z14" s="29"/>
    </row>
    <row r="15" spans="1:26">
      <c r="A15" s="5">
        <v>11</v>
      </c>
      <c r="B15" s="24">
        <v>-0.2</v>
      </c>
      <c r="C15" s="24">
        <v>-2.2999999999999998</v>
      </c>
      <c r="D15" s="24">
        <v>3.4</v>
      </c>
      <c r="E15" s="24">
        <v>10.9</v>
      </c>
      <c r="F15" s="24">
        <v>12.4</v>
      </c>
      <c r="G15" s="6">
        <v>14.1</v>
      </c>
      <c r="H15" s="6">
        <v>17.8</v>
      </c>
      <c r="I15" s="6">
        <v>20.5</v>
      </c>
      <c r="J15" s="6">
        <v>12.7</v>
      </c>
      <c r="K15" s="24">
        <v>11.6</v>
      </c>
      <c r="L15" s="24">
        <v>6.6</v>
      </c>
      <c r="M15" s="27">
        <v>1.5</v>
      </c>
      <c r="O15" s="34" t="s">
        <v>12</v>
      </c>
      <c r="P15" s="37">
        <f t="shared" si="0"/>
        <v>16.2</v>
      </c>
      <c r="Q15" s="39">
        <f t="shared" si="1"/>
        <v>486</v>
      </c>
      <c r="R15" s="29"/>
      <c r="S15" s="29"/>
      <c r="T15" s="51">
        <v>5.8</v>
      </c>
      <c r="U15" s="36">
        <f t="shared" si="2"/>
        <v>16.2</v>
      </c>
      <c r="V15" s="21">
        <v>30</v>
      </c>
      <c r="W15" s="29"/>
      <c r="X15" s="29"/>
      <c r="Y15" s="29"/>
      <c r="Z15" s="29"/>
    </row>
    <row r="16" spans="1:26" ht="15.75" thickBot="1">
      <c r="A16" s="5">
        <v>12</v>
      </c>
      <c r="B16" s="24">
        <v>-4</v>
      </c>
      <c r="C16" s="24">
        <v>-1.2</v>
      </c>
      <c r="D16" s="24">
        <v>1.4</v>
      </c>
      <c r="E16" s="24">
        <v>10.9</v>
      </c>
      <c r="F16" s="24">
        <v>11.9</v>
      </c>
      <c r="G16" s="6">
        <v>16.399999999999999</v>
      </c>
      <c r="H16" s="6">
        <v>18.2</v>
      </c>
      <c r="I16" s="6">
        <v>20.3</v>
      </c>
      <c r="J16" s="6">
        <v>14.3</v>
      </c>
      <c r="K16" s="24">
        <v>13.5</v>
      </c>
      <c r="L16" s="24">
        <v>3.2</v>
      </c>
      <c r="M16" s="27">
        <v>0.1</v>
      </c>
      <c r="O16" s="35" t="s">
        <v>13</v>
      </c>
      <c r="P16" s="38">
        <f t="shared" si="0"/>
        <v>19.7</v>
      </c>
      <c r="Q16" s="40">
        <f t="shared" si="1"/>
        <v>610.69999999999993</v>
      </c>
      <c r="R16" s="29"/>
      <c r="S16" s="29"/>
      <c r="T16" s="51">
        <v>2.2999999999999998</v>
      </c>
      <c r="U16" s="36">
        <f t="shared" si="2"/>
        <v>19.7</v>
      </c>
      <c r="V16" s="21">
        <v>31</v>
      </c>
      <c r="W16" s="29"/>
      <c r="X16" s="29"/>
      <c r="Y16" s="29"/>
      <c r="Z16" s="29"/>
    </row>
    <row r="17" spans="1:22">
      <c r="A17" s="5">
        <v>13</v>
      </c>
      <c r="B17" s="24">
        <v>-4.8</v>
      </c>
      <c r="C17" s="24">
        <v>-0.6</v>
      </c>
      <c r="D17" s="24">
        <v>1.9</v>
      </c>
      <c r="E17" s="24">
        <v>9.9</v>
      </c>
      <c r="F17" s="24">
        <v>11.1</v>
      </c>
      <c r="G17" s="6">
        <v>18.100000000000001</v>
      </c>
      <c r="H17" s="6">
        <v>18.899999999999999</v>
      </c>
      <c r="I17" s="6">
        <v>18.399999999999999</v>
      </c>
      <c r="J17" s="6">
        <v>13</v>
      </c>
      <c r="K17" s="24">
        <v>9.1</v>
      </c>
      <c r="L17" s="24">
        <v>5.6</v>
      </c>
      <c r="M17" s="27">
        <v>-1</v>
      </c>
      <c r="V17" s="22">
        <f>SUM(V5:V16)</f>
        <v>223</v>
      </c>
    </row>
    <row r="18" spans="1:22">
      <c r="A18" s="5">
        <v>14</v>
      </c>
      <c r="B18" s="24">
        <v>-3.7</v>
      </c>
      <c r="C18" s="24">
        <v>-0.1</v>
      </c>
      <c r="D18" s="24">
        <v>-2.2999999999999998</v>
      </c>
      <c r="E18" s="24">
        <v>10.1</v>
      </c>
      <c r="F18" s="6">
        <v>13.6</v>
      </c>
      <c r="G18" s="6">
        <v>19.600000000000001</v>
      </c>
      <c r="H18" s="6">
        <v>19.2</v>
      </c>
      <c r="I18" s="6">
        <v>17.600000000000001</v>
      </c>
      <c r="J18" s="6">
        <v>13.6</v>
      </c>
      <c r="K18" s="24">
        <v>8</v>
      </c>
      <c r="L18" s="24">
        <v>4</v>
      </c>
      <c r="M18" s="27">
        <v>1</v>
      </c>
      <c r="O18" s="41" t="s">
        <v>28</v>
      </c>
      <c r="Q18" s="44">
        <f>SUM(Q5:Q16)</f>
        <v>3902.2999999999997</v>
      </c>
    </row>
    <row r="19" spans="1:22">
      <c r="A19" s="5">
        <v>15</v>
      </c>
      <c r="B19" s="24">
        <v>-1.1000000000000001</v>
      </c>
      <c r="C19" s="24">
        <v>-0.4</v>
      </c>
      <c r="D19" s="24">
        <v>-1.3</v>
      </c>
      <c r="E19" s="24">
        <v>12.3</v>
      </c>
      <c r="F19" s="6">
        <v>18.399999999999999</v>
      </c>
      <c r="G19" s="6">
        <v>20.6</v>
      </c>
      <c r="H19" s="6">
        <v>19</v>
      </c>
      <c r="I19" s="6">
        <v>15.7</v>
      </c>
      <c r="J19" s="6">
        <v>15.6</v>
      </c>
      <c r="K19" s="24">
        <v>10.7</v>
      </c>
      <c r="L19" s="24">
        <v>6.5</v>
      </c>
      <c r="M19" s="27">
        <v>2.7</v>
      </c>
    </row>
    <row r="20" spans="1:22">
      <c r="A20" s="5">
        <v>16</v>
      </c>
      <c r="B20" s="24">
        <v>-0.5</v>
      </c>
      <c r="C20" s="24">
        <v>0</v>
      </c>
      <c r="D20" s="24">
        <v>-2.9</v>
      </c>
      <c r="E20" s="24">
        <v>12.6</v>
      </c>
      <c r="F20" s="6">
        <v>20.2</v>
      </c>
      <c r="G20" s="6">
        <v>22.1</v>
      </c>
      <c r="H20" s="6">
        <v>18.7</v>
      </c>
      <c r="I20" s="6">
        <v>17.2</v>
      </c>
      <c r="J20" s="6">
        <v>15.8</v>
      </c>
      <c r="K20" s="24">
        <v>9.1</v>
      </c>
      <c r="L20" s="24">
        <v>4.0999999999999996</v>
      </c>
      <c r="M20" s="27">
        <v>-0.3</v>
      </c>
      <c r="O20" s="30" t="s">
        <v>21</v>
      </c>
      <c r="S20" s="79">
        <v>22</v>
      </c>
      <c r="T20" t="s">
        <v>22</v>
      </c>
    </row>
    <row r="21" spans="1:22">
      <c r="A21" s="5">
        <v>17</v>
      </c>
      <c r="B21" s="24">
        <v>-2.4</v>
      </c>
      <c r="C21" s="24">
        <v>0.7</v>
      </c>
      <c r="D21" s="24">
        <v>-0.2</v>
      </c>
      <c r="E21" s="24">
        <v>16.8</v>
      </c>
      <c r="F21" s="6">
        <v>18.5</v>
      </c>
      <c r="G21" s="6">
        <v>25.2</v>
      </c>
      <c r="H21" s="6">
        <v>20.9</v>
      </c>
      <c r="I21" s="6">
        <v>20</v>
      </c>
      <c r="J21" s="24">
        <v>10.4</v>
      </c>
      <c r="K21" s="24">
        <v>7.9</v>
      </c>
      <c r="L21" s="24">
        <v>4.7</v>
      </c>
      <c r="M21" s="27">
        <v>-0.8</v>
      </c>
    </row>
    <row r="22" spans="1:22">
      <c r="A22" s="5">
        <v>18</v>
      </c>
      <c r="B22" s="24">
        <v>-4.5</v>
      </c>
      <c r="C22" s="24">
        <v>0.2</v>
      </c>
      <c r="D22" s="24">
        <v>0.3</v>
      </c>
      <c r="E22" s="24">
        <v>16.7</v>
      </c>
      <c r="F22" s="6">
        <v>17.5</v>
      </c>
      <c r="G22" s="6">
        <v>27.2</v>
      </c>
      <c r="H22" s="6">
        <v>22.5</v>
      </c>
      <c r="I22" s="6">
        <v>22.5</v>
      </c>
      <c r="J22" s="24">
        <v>12</v>
      </c>
      <c r="K22" s="24">
        <v>11.2</v>
      </c>
      <c r="L22" s="24">
        <v>6.9</v>
      </c>
      <c r="M22" s="27">
        <v>-1.7</v>
      </c>
    </row>
    <row r="23" spans="1:22">
      <c r="A23" s="5">
        <v>19</v>
      </c>
      <c r="B23" s="24">
        <v>-4.5999999999999996</v>
      </c>
      <c r="C23" s="24">
        <v>0.5</v>
      </c>
      <c r="D23" s="24">
        <v>4.3</v>
      </c>
      <c r="E23" s="24">
        <v>12.8</v>
      </c>
      <c r="F23" s="6">
        <v>19</v>
      </c>
      <c r="G23" s="6">
        <v>26.3</v>
      </c>
      <c r="H23" s="6">
        <v>22.7</v>
      </c>
      <c r="I23" s="6">
        <v>21.5</v>
      </c>
      <c r="J23" s="24">
        <v>10.9</v>
      </c>
      <c r="K23" s="24">
        <v>9</v>
      </c>
      <c r="L23" s="24">
        <v>7.5</v>
      </c>
      <c r="M23" s="27">
        <v>-1.7</v>
      </c>
    </row>
    <row r="24" spans="1:22">
      <c r="A24" s="5">
        <v>20</v>
      </c>
      <c r="B24" s="24">
        <v>-0.8</v>
      </c>
      <c r="C24" s="24">
        <v>-0.7</v>
      </c>
      <c r="D24" s="24">
        <v>5.4</v>
      </c>
      <c r="E24" s="24">
        <v>11.3</v>
      </c>
      <c r="F24" s="6">
        <v>12.8</v>
      </c>
      <c r="G24" s="6">
        <v>28.7</v>
      </c>
      <c r="H24" s="6">
        <v>20.7</v>
      </c>
      <c r="I24" s="6">
        <v>18.100000000000001</v>
      </c>
      <c r="J24" s="24">
        <v>11.9</v>
      </c>
      <c r="K24" s="24">
        <v>9.3000000000000007</v>
      </c>
      <c r="L24" s="24">
        <v>6.4</v>
      </c>
      <c r="M24" s="27">
        <v>-0.3</v>
      </c>
    </row>
    <row r="25" spans="1:22">
      <c r="A25" s="5">
        <v>21</v>
      </c>
      <c r="B25" s="24">
        <v>-1.3</v>
      </c>
      <c r="C25" s="24">
        <v>-3</v>
      </c>
      <c r="D25" s="24">
        <v>2.9</v>
      </c>
      <c r="E25" s="6">
        <v>13.8</v>
      </c>
      <c r="F25" s="6">
        <v>14.1</v>
      </c>
      <c r="G25" s="6">
        <v>24.4</v>
      </c>
      <c r="H25" s="6">
        <v>21.7</v>
      </c>
      <c r="I25" s="6">
        <v>16.2</v>
      </c>
      <c r="J25" s="6">
        <v>13.3</v>
      </c>
      <c r="K25" s="24">
        <v>11.6</v>
      </c>
      <c r="L25" s="24">
        <v>5</v>
      </c>
      <c r="M25" s="27">
        <v>-2.2000000000000002</v>
      </c>
    </row>
    <row r="26" spans="1:22">
      <c r="A26" s="5">
        <v>22</v>
      </c>
      <c r="B26" s="24">
        <v>-2.4</v>
      </c>
      <c r="C26" s="24">
        <v>-2.7</v>
      </c>
      <c r="D26" s="24">
        <v>0.5</v>
      </c>
      <c r="E26" s="6">
        <v>14.4</v>
      </c>
      <c r="F26" s="6">
        <v>13.5</v>
      </c>
      <c r="G26" s="6">
        <v>22</v>
      </c>
      <c r="H26" s="6">
        <v>21.2</v>
      </c>
      <c r="I26" s="6">
        <v>17.2</v>
      </c>
      <c r="J26" s="6">
        <v>13.7</v>
      </c>
      <c r="K26" s="24">
        <v>13.5</v>
      </c>
      <c r="L26" s="24">
        <v>6.9</v>
      </c>
      <c r="M26" s="27">
        <v>1.3</v>
      </c>
    </row>
    <row r="27" spans="1:22">
      <c r="A27" s="5">
        <v>23</v>
      </c>
      <c r="B27" s="24">
        <v>-4.0999999999999996</v>
      </c>
      <c r="C27" s="24">
        <v>-0.1</v>
      </c>
      <c r="D27" s="24">
        <v>-2.8</v>
      </c>
      <c r="E27" s="6">
        <v>14.9</v>
      </c>
      <c r="F27" s="24">
        <v>10.3</v>
      </c>
      <c r="G27" s="6">
        <v>21.6</v>
      </c>
      <c r="H27" s="6">
        <v>24</v>
      </c>
      <c r="I27" s="6">
        <v>19.399999999999999</v>
      </c>
      <c r="J27" s="6">
        <v>15.4</v>
      </c>
      <c r="K27" s="24">
        <v>15.3</v>
      </c>
      <c r="L27" s="24">
        <v>7.4</v>
      </c>
      <c r="M27" s="27">
        <v>1.9</v>
      </c>
    </row>
    <row r="28" spans="1:22">
      <c r="A28" s="5">
        <v>24</v>
      </c>
      <c r="B28" s="24">
        <v>-2.4</v>
      </c>
      <c r="C28" s="24">
        <v>2.5</v>
      </c>
      <c r="D28" s="24">
        <v>-2.2999999999999998</v>
      </c>
      <c r="E28" s="6">
        <v>15.7</v>
      </c>
      <c r="F28" s="24">
        <v>11.5</v>
      </c>
      <c r="G28" s="6">
        <v>12.8</v>
      </c>
      <c r="H28" s="6">
        <v>22.9</v>
      </c>
      <c r="I28" s="6">
        <v>16.5</v>
      </c>
      <c r="J28" s="6">
        <v>13.2</v>
      </c>
      <c r="K28" s="24">
        <v>12.9</v>
      </c>
      <c r="L28" s="24">
        <v>6.9</v>
      </c>
      <c r="M28" s="27">
        <v>6.8</v>
      </c>
    </row>
    <row r="29" spans="1:22">
      <c r="A29" s="5">
        <v>25</v>
      </c>
      <c r="B29" s="24">
        <v>-5.3</v>
      </c>
      <c r="C29" s="24">
        <v>1.3</v>
      </c>
      <c r="D29" s="24">
        <v>-2.8</v>
      </c>
      <c r="E29" s="6">
        <v>16.3</v>
      </c>
      <c r="F29" s="24">
        <v>10.199999999999999</v>
      </c>
      <c r="G29" s="6">
        <v>13.3</v>
      </c>
      <c r="H29" s="6">
        <v>21.7</v>
      </c>
      <c r="I29" s="6">
        <v>16.399999999999999</v>
      </c>
      <c r="J29" s="6">
        <v>13.1</v>
      </c>
      <c r="K29" s="24">
        <v>13.6</v>
      </c>
      <c r="L29" s="24">
        <v>1.5</v>
      </c>
      <c r="M29" s="27">
        <v>10.3</v>
      </c>
    </row>
    <row r="30" spans="1:22">
      <c r="A30" s="5">
        <v>26</v>
      </c>
      <c r="B30" s="24">
        <v>-8.5</v>
      </c>
      <c r="C30" s="24">
        <v>3.3</v>
      </c>
      <c r="D30" s="24">
        <v>-3.3</v>
      </c>
      <c r="E30" s="6">
        <v>20.8</v>
      </c>
      <c r="F30" s="24">
        <v>10.9</v>
      </c>
      <c r="G30" s="6">
        <v>12.9</v>
      </c>
      <c r="H30" s="6">
        <v>23.8</v>
      </c>
      <c r="I30" s="6">
        <v>15.2</v>
      </c>
      <c r="J30" s="6">
        <v>13.7</v>
      </c>
      <c r="K30" s="24">
        <v>10.9</v>
      </c>
      <c r="L30" s="24">
        <v>1.2</v>
      </c>
      <c r="M30" s="27">
        <v>8.1999999999999993</v>
      </c>
    </row>
    <row r="31" spans="1:22">
      <c r="A31" s="5">
        <v>27</v>
      </c>
      <c r="B31" s="24">
        <v>-6.6</v>
      </c>
      <c r="C31" s="24">
        <v>2.8</v>
      </c>
      <c r="D31" s="24">
        <v>-0.7</v>
      </c>
      <c r="E31" s="6">
        <v>20.100000000000001</v>
      </c>
      <c r="F31" s="24">
        <v>10.7</v>
      </c>
      <c r="G31" s="6">
        <v>13.1</v>
      </c>
      <c r="H31" s="6">
        <v>26.1</v>
      </c>
      <c r="I31" s="6">
        <v>15.8</v>
      </c>
      <c r="J31" s="24">
        <v>7.1</v>
      </c>
      <c r="K31" s="24">
        <v>12.9</v>
      </c>
      <c r="L31" s="24">
        <v>-1.3</v>
      </c>
      <c r="M31" s="27">
        <v>5.2</v>
      </c>
    </row>
    <row r="32" spans="1:22">
      <c r="A32" s="5">
        <v>28</v>
      </c>
      <c r="B32" s="24">
        <v>-2.8</v>
      </c>
      <c r="C32" s="24">
        <v>3.7</v>
      </c>
      <c r="D32" s="24">
        <v>0.7</v>
      </c>
      <c r="E32" s="6">
        <v>13.4</v>
      </c>
      <c r="F32" s="24">
        <v>13.2</v>
      </c>
      <c r="G32" s="6">
        <v>16</v>
      </c>
      <c r="H32" s="6">
        <v>28.9</v>
      </c>
      <c r="I32" s="6">
        <v>16.2</v>
      </c>
      <c r="J32" s="24">
        <v>7.1</v>
      </c>
      <c r="K32" s="24">
        <v>14.3</v>
      </c>
      <c r="L32" s="24">
        <v>-0.1</v>
      </c>
      <c r="M32" s="27">
        <v>6.9</v>
      </c>
    </row>
    <row r="33" spans="1:21">
      <c r="A33" s="5">
        <v>29</v>
      </c>
      <c r="B33" s="24">
        <v>1.6</v>
      </c>
      <c r="C33" s="7"/>
      <c r="D33" s="24">
        <v>2.2999999999999998</v>
      </c>
      <c r="E33" s="6">
        <v>15.4</v>
      </c>
      <c r="F33" s="24">
        <v>16.5</v>
      </c>
      <c r="G33" s="6">
        <v>16.899999999999999</v>
      </c>
      <c r="H33" s="6">
        <v>27</v>
      </c>
      <c r="I33" s="6">
        <v>16.899999999999999</v>
      </c>
      <c r="J33" s="24">
        <v>8.1</v>
      </c>
      <c r="K33" s="24">
        <v>10.7</v>
      </c>
      <c r="L33" s="24">
        <v>3.2</v>
      </c>
      <c r="M33" s="27">
        <v>5.4</v>
      </c>
    </row>
    <row r="34" spans="1:21">
      <c r="A34" s="5">
        <v>30</v>
      </c>
      <c r="B34" s="24">
        <v>5.9</v>
      </c>
      <c r="C34" s="7"/>
      <c r="D34" s="24">
        <v>4</v>
      </c>
      <c r="E34" s="6">
        <v>19.399999999999999</v>
      </c>
      <c r="F34" s="24">
        <v>11.8</v>
      </c>
      <c r="G34" s="6">
        <v>14.4</v>
      </c>
      <c r="H34" s="6">
        <v>20.5</v>
      </c>
      <c r="I34" s="6">
        <v>16.2</v>
      </c>
      <c r="J34" s="24">
        <v>8.8000000000000007</v>
      </c>
      <c r="K34" s="24">
        <v>8.3000000000000007</v>
      </c>
      <c r="L34" s="24">
        <v>4.5</v>
      </c>
      <c r="M34" s="27">
        <v>1.7</v>
      </c>
    </row>
    <row r="35" spans="1:21" ht="15.75" thickBot="1">
      <c r="A35" s="8">
        <v>31</v>
      </c>
      <c r="B35" s="25">
        <v>6.5</v>
      </c>
      <c r="C35" s="10"/>
      <c r="D35" s="25">
        <v>-0.4</v>
      </c>
      <c r="E35" s="10"/>
      <c r="F35" s="25">
        <v>10.4</v>
      </c>
      <c r="G35" s="10"/>
      <c r="H35" s="9">
        <v>21.8</v>
      </c>
      <c r="I35" s="9">
        <v>17</v>
      </c>
      <c r="J35" s="10"/>
      <c r="K35" s="25">
        <v>4.8</v>
      </c>
      <c r="L35" s="10"/>
      <c r="M35" s="28">
        <v>3</v>
      </c>
    </row>
    <row r="36" spans="1:21" ht="15.75" thickBot="1">
      <c r="A36" s="11" t="s">
        <v>14</v>
      </c>
      <c r="B36" s="12">
        <f>AVERAGE(B5:B35)</f>
        <v>-0.93225806451612903</v>
      </c>
      <c r="C36" s="12">
        <f>AVERAGE(C5:C35)</f>
        <v>0.6499999999999998</v>
      </c>
      <c r="D36" s="12">
        <f t="shared" ref="D36:M36" si="3">AVERAGE(D5:D35)</f>
        <v>2.0806451612903225</v>
      </c>
      <c r="E36" s="12">
        <f t="shared" si="3"/>
        <v>10.819999999999999</v>
      </c>
      <c r="F36" s="12">
        <f t="shared" si="3"/>
        <v>14.616129032258064</v>
      </c>
      <c r="G36" s="12">
        <f t="shared" si="3"/>
        <v>18.073333333333331</v>
      </c>
      <c r="H36" s="12">
        <f t="shared" si="3"/>
        <v>21.587096774193544</v>
      </c>
      <c r="I36" s="12">
        <f t="shared" si="3"/>
        <v>19.945161290322584</v>
      </c>
      <c r="J36" s="12">
        <f t="shared" si="3"/>
        <v>13.620000000000001</v>
      </c>
      <c r="K36" s="12">
        <f t="shared" si="3"/>
        <v>10.116129032258064</v>
      </c>
      <c r="L36" s="12">
        <f t="shared" si="3"/>
        <v>5.8066666666666666</v>
      </c>
      <c r="M36" s="13">
        <f t="shared" si="3"/>
        <v>2.3032258064516129</v>
      </c>
    </row>
    <row r="37" spans="1:21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</row>
    <row r="38" spans="1:21">
      <c r="B38" s="20">
        <v>31</v>
      </c>
      <c r="C38" s="21">
        <v>28</v>
      </c>
      <c r="D38" s="21">
        <v>31</v>
      </c>
      <c r="E38" s="21">
        <v>20</v>
      </c>
      <c r="F38" s="21">
        <v>12</v>
      </c>
      <c r="G38" s="21">
        <v>1</v>
      </c>
      <c r="H38" s="21">
        <v>0</v>
      </c>
      <c r="I38" s="21">
        <v>0</v>
      </c>
      <c r="J38" s="21">
        <v>8</v>
      </c>
      <c r="K38" s="21">
        <v>31</v>
      </c>
      <c r="L38" s="21">
        <v>30</v>
      </c>
      <c r="M38" s="21">
        <v>31</v>
      </c>
      <c r="N38" s="22">
        <f>SUM(B38:M38)</f>
        <v>223</v>
      </c>
      <c r="O38" s="30" t="s">
        <v>17</v>
      </c>
    </row>
    <row r="39" spans="1:21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P39" s="16"/>
      <c r="Q39" s="16"/>
      <c r="R39" s="16"/>
      <c r="S39" s="16"/>
      <c r="T39" s="16"/>
      <c r="U39" s="15"/>
    </row>
    <row r="40" spans="1:21">
      <c r="A40" s="15"/>
      <c r="B40" s="51">
        <v>-0.9</v>
      </c>
      <c r="C40" s="51">
        <v>0.7</v>
      </c>
      <c r="D40" s="51">
        <v>2.1</v>
      </c>
      <c r="E40" s="51">
        <v>8</v>
      </c>
      <c r="F40" s="51">
        <v>11.7</v>
      </c>
      <c r="G40" s="51">
        <v>12.1</v>
      </c>
      <c r="H40" s="51"/>
      <c r="I40" s="51"/>
      <c r="J40" s="51">
        <v>9.5</v>
      </c>
      <c r="K40" s="51">
        <v>10.1</v>
      </c>
      <c r="L40" s="51">
        <v>5.8</v>
      </c>
      <c r="M40" s="51">
        <v>2.2999999999999998</v>
      </c>
      <c r="N40" s="23"/>
      <c r="O40" s="30" t="s">
        <v>18</v>
      </c>
      <c r="P40" s="16"/>
      <c r="Q40" s="16"/>
      <c r="R40" s="16"/>
      <c r="S40" s="16"/>
      <c r="T40" s="16"/>
      <c r="U40" s="15"/>
    </row>
    <row r="41" spans="1:21">
      <c r="A41" s="15"/>
      <c r="B41" s="15"/>
      <c r="C41" s="15"/>
      <c r="D41" s="15"/>
      <c r="E41" s="15"/>
      <c r="F41" s="15"/>
      <c r="G41" s="15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5"/>
    </row>
    <row r="42" spans="1:21">
      <c r="A42" s="15"/>
      <c r="B42" s="15"/>
      <c r="C42" s="15"/>
      <c r="D42" s="15"/>
      <c r="E42" s="15"/>
      <c r="F42" s="15"/>
      <c r="G42" s="15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5"/>
    </row>
    <row r="43" spans="1:21">
      <c r="E43" s="14"/>
      <c r="F43" s="14"/>
      <c r="J43" s="14"/>
      <c r="K43" s="14"/>
    </row>
    <row r="44" spans="1:21">
      <c r="E44" s="14"/>
      <c r="F44" s="14"/>
      <c r="J44" s="14"/>
      <c r="K44" s="14"/>
    </row>
    <row r="45" spans="1:21">
      <c r="E45" s="26"/>
      <c r="F45" s="26"/>
      <c r="J45" s="26"/>
    </row>
    <row r="47" spans="1:21">
      <c r="K47" s="26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V44"/>
  <sheetViews>
    <sheetView zoomScale="80" zoomScaleNormal="80" workbookViewId="0">
      <selection activeCell="S20" sqref="S20"/>
    </sheetView>
  </sheetViews>
  <sheetFormatPr defaultRowHeight="15"/>
  <cols>
    <col min="2" max="13" width="6.42578125" customWidth="1"/>
  </cols>
  <sheetData>
    <row r="1" spans="1:22">
      <c r="A1" s="1" t="s">
        <v>15</v>
      </c>
    </row>
    <row r="2" spans="1:22">
      <c r="A2" s="1" t="s">
        <v>1</v>
      </c>
    </row>
    <row r="3" spans="1:22" ht="15.75" thickBot="1"/>
    <row r="4" spans="1:22" ht="30">
      <c r="A4" s="2" t="s">
        <v>19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4" t="s">
        <v>13</v>
      </c>
      <c r="O4" s="31" t="s">
        <v>20</v>
      </c>
      <c r="P4" s="32" t="s">
        <v>24</v>
      </c>
      <c r="Q4" s="33" t="s">
        <v>23</v>
      </c>
      <c r="T4" s="42" t="s">
        <v>26</v>
      </c>
      <c r="U4" s="42" t="s">
        <v>27</v>
      </c>
      <c r="V4" s="43" t="s">
        <v>17</v>
      </c>
    </row>
    <row r="5" spans="1:22">
      <c r="A5" s="5">
        <v>1</v>
      </c>
      <c r="B5" s="24">
        <v>3.1</v>
      </c>
      <c r="C5" s="24">
        <v>-1.2</v>
      </c>
      <c r="D5" s="24">
        <v>6</v>
      </c>
      <c r="E5" s="24">
        <v>10.1</v>
      </c>
      <c r="F5" s="6">
        <v>15</v>
      </c>
      <c r="G5" s="6">
        <v>17</v>
      </c>
      <c r="H5" s="6">
        <v>16.7</v>
      </c>
      <c r="I5" s="6">
        <v>20.7</v>
      </c>
      <c r="J5" s="6">
        <v>14.6</v>
      </c>
      <c r="K5" s="24">
        <v>14.9</v>
      </c>
      <c r="L5" s="24">
        <v>8.3000000000000007</v>
      </c>
      <c r="M5" s="27">
        <v>0.8</v>
      </c>
      <c r="O5" s="34" t="s">
        <v>2</v>
      </c>
      <c r="P5" s="37">
        <f>$S$20-T5</f>
        <v>20.5</v>
      </c>
      <c r="Q5" s="39">
        <f>V5*U5</f>
        <v>635.5</v>
      </c>
      <c r="R5" s="29"/>
      <c r="S5" s="29"/>
      <c r="T5" s="52">
        <v>1.5</v>
      </c>
      <c r="U5" s="36">
        <f>$S$20-T5</f>
        <v>20.5</v>
      </c>
      <c r="V5" s="19">
        <v>31</v>
      </c>
    </row>
    <row r="6" spans="1:22">
      <c r="A6" s="5">
        <v>2</v>
      </c>
      <c r="B6" s="24">
        <v>3.1</v>
      </c>
      <c r="C6" s="24">
        <v>-0.2</v>
      </c>
      <c r="D6" s="24">
        <v>4.5999999999999996</v>
      </c>
      <c r="E6" s="24">
        <v>12.8</v>
      </c>
      <c r="F6" s="6">
        <v>15.6</v>
      </c>
      <c r="G6" s="6">
        <v>15.3</v>
      </c>
      <c r="H6" s="6">
        <v>17.5</v>
      </c>
      <c r="I6" s="6">
        <v>23.6</v>
      </c>
      <c r="J6" s="6">
        <v>14.7</v>
      </c>
      <c r="K6" s="24">
        <v>14</v>
      </c>
      <c r="L6" s="24">
        <v>5.8</v>
      </c>
      <c r="M6" s="27">
        <v>0.2</v>
      </c>
      <c r="O6" s="34" t="s">
        <v>3</v>
      </c>
      <c r="P6" s="37">
        <f t="shared" ref="P6:P16" si="0">$S$20-T6</f>
        <v>18.899999999999999</v>
      </c>
      <c r="Q6" s="39">
        <f t="shared" ref="Q6:Q16" si="1">V6*U6</f>
        <v>529.19999999999993</v>
      </c>
      <c r="R6" s="29"/>
      <c r="S6" s="29"/>
      <c r="T6" s="52">
        <v>3.1</v>
      </c>
      <c r="U6" s="36">
        <f t="shared" ref="U6:U16" si="2">$S$20-T6</f>
        <v>18.899999999999999</v>
      </c>
      <c r="V6" s="46">
        <v>28</v>
      </c>
    </row>
    <row r="7" spans="1:22">
      <c r="A7" s="5">
        <v>3</v>
      </c>
      <c r="B7" s="24">
        <v>0.6</v>
      </c>
      <c r="C7" s="24">
        <v>-0.2</v>
      </c>
      <c r="D7" s="24">
        <v>5.4</v>
      </c>
      <c r="E7" s="24">
        <v>11.7</v>
      </c>
      <c r="F7" s="24">
        <v>8.6</v>
      </c>
      <c r="G7" s="6">
        <v>15.4</v>
      </c>
      <c r="H7" s="6">
        <v>19</v>
      </c>
      <c r="I7" s="6">
        <v>19</v>
      </c>
      <c r="J7" s="6">
        <v>17.100000000000001</v>
      </c>
      <c r="K7" s="24">
        <v>12.7</v>
      </c>
      <c r="L7" s="24">
        <v>8.3000000000000007</v>
      </c>
      <c r="M7" s="27">
        <v>4</v>
      </c>
      <c r="O7" s="34" t="s">
        <v>4</v>
      </c>
      <c r="P7" s="37">
        <f t="shared" si="0"/>
        <v>13.9</v>
      </c>
      <c r="Q7" s="39">
        <f t="shared" si="1"/>
        <v>430.90000000000003</v>
      </c>
      <c r="R7" s="29"/>
      <c r="S7" s="29"/>
      <c r="T7" s="52">
        <v>8.1</v>
      </c>
      <c r="U7" s="36">
        <f t="shared" si="2"/>
        <v>13.9</v>
      </c>
      <c r="V7" s="46">
        <v>31</v>
      </c>
    </row>
    <row r="8" spans="1:22">
      <c r="A8" s="5">
        <v>4</v>
      </c>
      <c r="B8" s="24">
        <v>4.9000000000000004</v>
      </c>
      <c r="C8" s="24">
        <v>-1.4</v>
      </c>
      <c r="D8" s="24">
        <v>7.1</v>
      </c>
      <c r="E8" s="24">
        <v>11.9</v>
      </c>
      <c r="F8" s="24">
        <v>10.6</v>
      </c>
      <c r="G8" s="6">
        <v>16.5</v>
      </c>
      <c r="H8" s="6">
        <v>22.4</v>
      </c>
      <c r="I8" s="6">
        <v>20.3</v>
      </c>
      <c r="J8" s="6">
        <v>19.399999999999999</v>
      </c>
      <c r="K8" s="24">
        <v>12.8</v>
      </c>
      <c r="L8" s="24">
        <v>13.1</v>
      </c>
      <c r="M8" s="27">
        <v>5.6</v>
      </c>
      <c r="O8" s="34" t="s">
        <v>5</v>
      </c>
      <c r="P8" s="37">
        <f t="shared" si="0"/>
        <v>11.7</v>
      </c>
      <c r="Q8" s="39">
        <f t="shared" si="1"/>
        <v>257.39999999999998</v>
      </c>
      <c r="R8" s="29"/>
      <c r="S8" s="29"/>
      <c r="T8" s="52">
        <v>10.3</v>
      </c>
      <c r="U8" s="36">
        <f t="shared" si="2"/>
        <v>11.7</v>
      </c>
      <c r="V8" s="46">
        <v>22</v>
      </c>
    </row>
    <row r="9" spans="1:22">
      <c r="A9" s="5">
        <v>5</v>
      </c>
      <c r="B9" s="24">
        <v>7.1</v>
      </c>
      <c r="C9" s="24">
        <v>0.8</v>
      </c>
      <c r="D9" s="24">
        <v>6.1</v>
      </c>
      <c r="E9" s="24">
        <v>11.8</v>
      </c>
      <c r="F9" s="24">
        <v>8.1999999999999993</v>
      </c>
      <c r="G9" s="6">
        <v>16.899999999999999</v>
      </c>
      <c r="H9" s="6">
        <v>20.9</v>
      </c>
      <c r="I9" s="6">
        <v>21.6</v>
      </c>
      <c r="J9" s="6">
        <v>20</v>
      </c>
      <c r="K9" s="24">
        <v>11.5</v>
      </c>
      <c r="L9" s="24">
        <v>15.4</v>
      </c>
      <c r="M9" s="27">
        <v>6.3</v>
      </c>
      <c r="O9" s="34" t="s">
        <v>6</v>
      </c>
      <c r="P9" s="37">
        <f t="shared" si="0"/>
        <v>11.4</v>
      </c>
      <c r="Q9" s="39">
        <f t="shared" si="1"/>
        <v>125.4</v>
      </c>
      <c r="R9" s="29"/>
      <c r="S9" s="29"/>
      <c r="T9" s="52">
        <v>10.6</v>
      </c>
      <c r="U9" s="36">
        <f t="shared" si="2"/>
        <v>11.4</v>
      </c>
      <c r="V9" s="46">
        <v>11</v>
      </c>
    </row>
    <row r="10" spans="1:22">
      <c r="A10" s="5">
        <v>6</v>
      </c>
      <c r="B10" s="24">
        <v>2.6</v>
      </c>
      <c r="C10" s="24">
        <v>0.7</v>
      </c>
      <c r="D10" s="24">
        <v>6.9</v>
      </c>
      <c r="E10" s="24">
        <v>10.7</v>
      </c>
      <c r="F10" s="6">
        <v>15.2</v>
      </c>
      <c r="G10" s="6">
        <v>17.899999999999999</v>
      </c>
      <c r="H10" s="6">
        <v>23.8</v>
      </c>
      <c r="I10" s="6">
        <v>21</v>
      </c>
      <c r="J10" s="6">
        <v>18.899999999999999</v>
      </c>
      <c r="K10" s="6">
        <v>13.2</v>
      </c>
      <c r="L10" s="24">
        <v>10.8</v>
      </c>
      <c r="M10" s="27">
        <v>5.5</v>
      </c>
      <c r="O10" s="34" t="s">
        <v>7</v>
      </c>
      <c r="P10" s="45" t="s">
        <v>25</v>
      </c>
      <c r="Q10" s="39">
        <f t="shared" si="1"/>
        <v>0</v>
      </c>
      <c r="R10" s="29"/>
      <c r="S10" s="29"/>
      <c r="T10" s="52"/>
      <c r="U10" s="36"/>
      <c r="V10" s="46">
        <v>0</v>
      </c>
    </row>
    <row r="11" spans="1:22">
      <c r="A11" s="5">
        <v>7</v>
      </c>
      <c r="B11" s="24">
        <v>4</v>
      </c>
      <c r="C11" s="24">
        <v>1.7</v>
      </c>
      <c r="D11" s="24">
        <v>3.7</v>
      </c>
      <c r="E11" s="24">
        <v>13.1</v>
      </c>
      <c r="F11" s="6">
        <v>14</v>
      </c>
      <c r="G11" s="6">
        <v>19.899999999999999</v>
      </c>
      <c r="H11" s="6">
        <v>25.4</v>
      </c>
      <c r="I11" s="6">
        <v>20.100000000000001</v>
      </c>
      <c r="J11" s="6">
        <v>17.2</v>
      </c>
      <c r="K11" s="6">
        <v>13.2</v>
      </c>
      <c r="L11" s="24">
        <v>10.1</v>
      </c>
      <c r="M11" s="27">
        <v>5.0999999999999996</v>
      </c>
      <c r="O11" s="34" t="s">
        <v>8</v>
      </c>
      <c r="P11" s="45" t="s">
        <v>25</v>
      </c>
      <c r="Q11" s="39">
        <f t="shared" si="1"/>
        <v>0</v>
      </c>
      <c r="R11" s="29"/>
      <c r="S11" s="29"/>
      <c r="T11" s="52"/>
      <c r="U11" s="36"/>
      <c r="V11" s="46">
        <v>0</v>
      </c>
    </row>
    <row r="12" spans="1:22">
      <c r="A12" s="5">
        <v>8</v>
      </c>
      <c r="B12" s="24">
        <v>4</v>
      </c>
      <c r="C12" s="24">
        <v>5.5</v>
      </c>
      <c r="D12" s="24">
        <v>6.4</v>
      </c>
      <c r="E12" s="24">
        <v>15.6</v>
      </c>
      <c r="F12" s="6">
        <v>14.6</v>
      </c>
      <c r="G12" s="6">
        <v>21.7</v>
      </c>
      <c r="H12" s="6">
        <v>23.5</v>
      </c>
      <c r="I12" s="6">
        <v>21.5</v>
      </c>
      <c r="J12" s="6">
        <v>18</v>
      </c>
      <c r="K12" s="6">
        <v>14</v>
      </c>
      <c r="L12" s="24">
        <v>9</v>
      </c>
      <c r="M12" s="27">
        <v>2.4</v>
      </c>
      <c r="O12" s="34" t="s">
        <v>9</v>
      </c>
      <c r="P12" s="45" t="s">
        <v>25</v>
      </c>
      <c r="Q12" s="39">
        <f t="shared" si="1"/>
        <v>0</v>
      </c>
      <c r="R12" s="29"/>
      <c r="S12" s="29"/>
      <c r="T12" s="52"/>
      <c r="U12" s="36"/>
      <c r="V12" s="46">
        <v>0</v>
      </c>
    </row>
    <row r="13" spans="1:22">
      <c r="A13" s="5">
        <v>9</v>
      </c>
      <c r="B13" s="24">
        <v>4</v>
      </c>
      <c r="C13" s="24">
        <v>1.6</v>
      </c>
      <c r="D13" s="24">
        <v>5.3</v>
      </c>
      <c r="E13" s="24">
        <v>8.8000000000000007</v>
      </c>
      <c r="F13" s="6">
        <v>15.6</v>
      </c>
      <c r="G13" s="6">
        <v>23.7</v>
      </c>
      <c r="H13" s="6">
        <v>17.3</v>
      </c>
      <c r="I13" s="6">
        <v>23.1</v>
      </c>
      <c r="J13" s="6">
        <v>19.899999999999999</v>
      </c>
      <c r="K13" s="6">
        <v>13.7</v>
      </c>
      <c r="L13" s="24">
        <v>11.6</v>
      </c>
      <c r="M13" s="27">
        <v>1.1000000000000001</v>
      </c>
      <c r="O13" s="34" t="s">
        <v>10</v>
      </c>
      <c r="P13" s="37">
        <f t="shared" si="0"/>
        <v>10.7</v>
      </c>
      <c r="Q13" s="39">
        <f t="shared" si="1"/>
        <v>64.199999999999989</v>
      </c>
      <c r="R13" s="29"/>
      <c r="S13" s="29"/>
      <c r="T13" s="52">
        <v>11.3</v>
      </c>
      <c r="U13" s="36">
        <f t="shared" si="2"/>
        <v>10.7</v>
      </c>
      <c r="V13" s="46">
        <v>6</v>
      </c>
    </row>
    <row r="14" spans="1:22">
      <c r="A14" s="5">
        <v>10</v>
      </c>
      <c r="B14" s="24">
        <v>5.8</v>
      </c>
      <c r="C14" s="24">
        <v>4.7</v>
      </c>
      <c r="D14" s="24">
        <v>3.9</v>
      </c>
      <c r="E14" s="24">
        <v>7.7</v>
      </c>
      <c r="F14" s="6">
        <v>15.8</v>
      </c>
      <c r="G14" s="6">
        <v>25.7</v>
      </c>
      <c r="H14" s="6">
        <v>17.600000000000001</v>
      </c>
      <c r="I14" s="6">
        <v>23.5</v>
      </c>
      <c r="J14" s="6">
        <v>15.8</v>
      </c>
      <c r="K14" s="6">
        <v>13.7</v>
      </c>
      <c r="L14" s="24">
        <v>12.3</v>
      </c>
      <c r="M14" s="27">
        <v>-0.8</v>
      </c>
      <c r="O14" s="34" t="s">
        <v>11</v>
      </c>
      <c r="P14" s="37">
        <f t="shared" si="0"/>
        <v>13.6</v>
      </c>
      <c r="Q14" s="39">
        <f t="shared" si="1"/>
        <v>204</v>
      </c>
      <c r="R14" s="29"/>
      <c r="S14" s="29"/>
      <c r="T14" s="52">
        <v>8.4</v>
      </c>
      <c r="U14" s="36">
        <f t="shared" si="2"/>
        <v>13.6</v>
      </c>
      <c r="V14" s="46">
        <v>15</v>
      </c>
    </row>
    <row r="15" spans="1:22">
      <c r="A15" s="5">
        <v>11</v>
      </c>
      <c r="B15" s="24">
        <v>3.9</v>
      </c>
      <c r="C15" s="24">
        <v>4.2</v>
      </c>
      <c r="D15" s="24">
        <v>7.5</v>
      </c>
      <c r="E15" s="24">
        <v>6.7</v>
      </c>
      <c r="F15" s="24">
        <v>11.3</v>
      </c>
      <c r="G15" s="6">
        <v>27.2</v>
      </c>
      <c r="H15" s="6">
        <v>16.899999999999999</v>
      </c>
      <c r="I15" s="6">
        <v>21.4</v>
      </c>
      <c r="J15" s="6">
        <v>14.2</v>
      </c>
      <c r="K15" s="6">
        <v>15</v>
      </c>
      <c r="L15" s="24">
        <v>11.6</v>
      </c>
      <c r="M15" s="27">
        <v>4</v>
      </c>
      <c r="O15" s="34" t="s">
        <v>12</v>
      </c>
      <c r="P15" s="37">
        <f t="shared" si="0"/>
        <v>14.6</v>
      </c>
      <c r="Q15" s="39">
        <f t="shared" si="1"/>
        <v>438</v>
      </c>
      <c r="R15" s="29"/>
      <c r="S15" s="29"/>
      <c r="T15" s="52">
        <v>7.4</v>
      </c>
      <c r="U15" s="36">
        <f t="shared" si="2"/>
        <v>14.6</v>
      </c>
      <c r="V15" s="46">
        <v>30</v>
      </c>
    </row>
    <row r="16" spans="1:22" ht="15.75" thickBot="1">
      <c r="A16" s="5">
        <v>12</v>
      </c>
      <c r="B16" s="24">
        <v>1.5</v>
      </c>
      <c r="C16" s="24">
        <v>2.4</v>
      </c>
      <c r="D16" s="24">
        <v>8.4</v>
      </c>
      <c r="E16" s="24">
        <v>8.6999999999999993</v>
      </c>
      <c r="F16" s="24">
        <v>11.6</v>
      </c>
      <c r="G16" s="6">
        <v>23.5</v>
      </c>
      <c r="H16" s="6">
        <v>19</v>
      </c>
      <c r="I16" s="6">
        <v>16.600000000000001</v>
      </c>
      <c r="J16" s="6">
        <v>14.6</v>
      </c>
      <c r="K16" s="6">
        <v>15.1</v>
      </c>
      <c r="L16" s="24">
        <v>11.5</v>
      </c>
      <c r="M16" s="27">
        <v>4.8</v>
      </c>
      <c r="O16" s="35" t="s">
        <v>13</v>
      </c>
      <c r="P16" s="38">
        <f t="shared" si="0"/>
        <v>19.100000000000001</v>
      </c>
      <c r="Q16" s="40">
        <f t="shared" si="1"/>
        <v>592.1</v>
      </c>
      <c r="R16" s="29"/>
      <c r="S16" s="29"/>
      <c r="T16" s="52">
        <v>2.9</v>
      </c>
      <c r="U16" s="36">
        <f t="shared" si="2"/>
        <v>19.100000000000001</v>
      </c>
      <c r="V16" s="46">
        <v>31</v>
      </c>
    </row>
    <row r="17" spans="1:22">
      <c r="A17" s="5">
        <v>13</v>
      </c>
      <c r="B17" s="24">
        <v>-1.6</v>
      </c>
      <c r="C17" s="24">
        <v>3</v>
      </c>
      <c r="D17" s="24">
        <v>6.1</v>
      </c>
      <c r="E17" s="24">
        <v>8</v>
      </c>
      <c r="F17" s="24">
        <v>10.4</v>
      </c>
      <c r="G17" s="6">
        <v>20.399999999999999</v>
      </c>
      <c r="H17" s="6">
        <v>18.8</v>
      </c>
      <c r="I17" s="6">
        <v>18.5</v>
      </c>
      <c r="J17" s="6">
        <v>16.100000000000001</v>
      </c>
      <c r="K17" s="6">
        <v>14.1</v>
      </c>
      <c r="L17" s="24">
        <v>7.9</v>
      </c>
      <c r="M17" s="27">
        <v>2</v>
      </c>
      <c r="V17" s="22">
        <f>SUM(V5:V16)</f>
        <v>205</v>
      </c>
    </row>
    <row r="18" spans="1:22">
      <c r="A18" s="5">
        <v>14</v>
      </c>
      <c r="B18" s="24">
        <v>3.9</v>
      </c>
      <c r="C18" s="24">
        <v>2.7</v>
      </c>
      <c r="D18" s="24">
        <v>7.2</v>
      </c>
      <c r="E18" s="24">
        <v>6.9</v>
      </c>
      <c r="F18" s="24">
        <v>11.1</v>
      </c>
      <c r="G18" s="6">
        <v>16.399999999999999</v>
      </c>
      <c r="H18" s="6">
        <v>22.7</v>
      </c>
      <c r="I18" s="6">
        <v>16.100000000000001</v>
      </c>
      <c r="J18" s="6">
        <v>16</v>
      </c>
      <c r="K18" s="6">
        <v>13.2</v>
      </c>
      <c r="L18" s="24">
        <v>10.4</v>
      </c>
      <c r="M18" s="27">
        <v>3.1</v>
      </c>
      <c r="O18" s="41" t="s">
        <v>29</v>
      </c>
      <c r="Q18" s="44">
        <f>SUM(Q5:Q16)</f>
        <v>3276.7000000000003</v>
      </c>
    </row>
    <row r="19" spans="1:22">
      <c r="A19" s="5">
        <v>15</v>
      </c>
      <c r="B19" s="24">
        <v>1.7</v>
      </c>
      <c r="C19" s="24">
        <v>5.8</v>
      </c>
      <c r="D19" s="24">
        <v>5.6</v>
      </c>
      <c r="E19" s="24">
        <v>5.8</v>
      </c>
      <c r="F19" s="24">
        <v>11.6</v>
      </c>
      <c r="G19" s="6">
        <v>15.3</v>
      </c>
      <c r="H19" s="6">
        <v>23.2</v>
      </c>
      <c r="I19" s="6">
        <v>18.600000000000001</v>
      </c>
      <c r="J19" s="6">
        <v>16.8</v>
      </c>
      <c r="K19" s="6">
        <v>11.1</v>
      </c>
      <c r="L19" s="24">
        <v>11.2</v>
      </c>
      <c r="M19" s="27">
        <v>3.9</v>
      </c>
    </row>
    <row r="20" spans="1:22">
      <c r="A20" s="5">
        <v>16</v>
      </c>
      <c r="B20" s="24">
        <v>2.2999999999999998</v>
      </c>
      <c r="C20" s="24">
        <v>4.0999999999999996</v>
      </c>
      <c r="D20" s="24">
        <v>11.5</v>
      </c>
      <c r="E20" s="24">
        <v>6.8</v>
      </c>
      <c r="F20" s="24">
        <v>10.5</v>
      </c>
      <c r="G20" s="6">
        <v>17.2</v>
      </c>
      <c r="H20" s="6">
        <v>22.9</v>
      </c>
      <c r="I20" s="6">
        <v>15.3</v>
      </c>
      <c r="J20" s="6">
        <v>16.5</v>
      </c>
      <c r="K20" s="6">
        <v>14.4</v>
      </c>
      <c r="L20" s="24">
        <v>8.5</v>
      </c>
      <c r="M20" s="27">
        <v>3.5</v>
      </c>
      <c r="O20" s="30" t="s">
        <v>21</v>
      </c>
      <c r="S20" s="79">
        <v>22</v>
      </c>
      <c r="T20" t="s">
        <v>22</v>
      </c>
    </row>
    <row r="21" spans="1:22">
      <c r="A21" s="5">
        <v>17</v>
      </c>
      <c r="B21" s="24">
        <v>2.5</v>
      </c>
      <c r="C21" s="24">
        <v>5</v>
      </c>
      <c r="D21" s="24">
        <v>12.8</v>
      </c>
      <c r="E21" s="24">
        <v>7.6</v>
      </c>
      <c r="F21" s="24">
        <v>11</v>
      </c>
      <c r="G21" s="6">
        <v>18.5</v>
      </c>
      <c r="H21" s="6">
        <v>23.4</v>
      </c>
      <c r="I21" s="6">
        <v>15.5</v>
      </c>
      <c r="J21" s="6">
        <v>15.5</v>
      </c>
      <c r="K21" s="6">
        <v>13.2</v>
      </c>
      <c r="L21" s="24">
        <v>8.6999999999999993</v>
      </c>
      <c r="M21" s="27">
        <v>4.7</v>
      </c>
    </row>
    <row r="22" spans="1:22">
      <c r="A22" s="5">
        <v>18</v>
      </c>
      <c r="B22" s="24">
        <v>5</v>
      </c>
      <c r="C22" s="24">
        <v>4.5999999999999996</v>
      </c>
      <c r="D22" s="24">
        <v>11</v>
      </c>
      <c r="E22" s="24">
        <v>11.3</v>
      </c>
      <c r="F22" s="24">
        <v>11.5</v>
      </c>
      <c r="G22" s="6">
        <v>18.7</v>
      </c>
      <c r="H22" s="6">
        <v>23.5</v>
      </c>
      <c r="I22" s="6">
        <v>18.600000000000001</v>
      </c>
      <c r="J22" s="6">
        <v>15.7</v>
      </c>
      <c r="K22" s="6">
        <v>12.1</v>
      </c>
      <c r="L22" s="24">
        <v>7.8</v>
      </c>
      <c r="M22" s="27">
        <v>8.1999999999999993</v>
      </c>
    </row>
    <row r="23" spans="1:22">
      <c r="A23" s="5">
        <v>19</v>
      </c>
      <c r="B23" s="24">
        <v>8.6999999999999993</v>
      </c>
      <c r="C23" s="24">
        <v>5.0999999999999996</v>
      </c>
      <c r="D23" s="24">
        <v>11.2</v>
      </c>
      <c r="E23" s="24">
        <v>12.6</v>
      </c>
      <c r="F23" s="6">
        <v>17.5</v>
      </c>
      <c r="G23" s="6">
        <v>19.2</v>
      </c>
      <c r="H23" s="6">
        <v>24.2</v>
      </c>
      <c r="I23" s="6">
        <v>15</v>
      </c>
      <c r="J23" s="6">
        <v>16.100000000000001</v>
      </c>
      <c r="K23" s="6">
        <v>11.4</v>
      </c>
      <c r="L23" s="24">
        <v>6.6</v>
      </c>
      <c r="M23" s="27">
        <v>11.8</v>
      </c>
    </row>
    <row r="24" spans="1:22">
      <c r="A24" s="5">
        <v>20</v>
      </c>
      <c r="B24" s="24">
        <v>7.5</v>
      </c>
      <c r="C24" s="24">
        <v>4.3</v>
      </c>
      <c r="D24" s="24">
        <v>11.8</v>
      </c>
      <c r="E24" s="24">
        <v>10.7</v>
      </c>
      <c r="F24" s="6">
        <v>17.7</v>
      </c>
      <c r="G24" s="6">
        <v>16</v>
      </c>
      <c r="H24" s="6">
        <v>27.3</v>
      </c>
      <c r="I24" s="6">
        <v>15.3</v>
      </c>
      <c r="J24" s="6">
        <v>18.100000000000001</v>
      </c>
      <c r="K24" s="6">
        <v>14.2</v>
      </c>
      <c r="L24" s="24">
        <v>6.3</v>
      </c>
      <c r="M24" s="27">
        <v>6.7</v>
      </c>
    </row>
    <row r="25" spans="1:22">
      <c r="A25" s="5">
        <v>21</v>
      </c>
      <c r="B25" s="24">
        <v>2.6</v>
      </c>
      <c r="C25" s="24">
        <v>5.8</v>
      </c>
      <c r="D25" s="24">
        <v>14.1</v>
      </c>
      <c r="E25" s="24">
        <v>13.8</v>
      </c>
      <c r="F25" s="6">
        <v>20.7</v>
      </c>
      <c r="G25" s="6">
        <v>14.4</v>
      </c>
      <c r="H25" s="6">
        <v>24.1</v>
      </c>
      <c r="I25" s="6">
        <v>14</v>
      </c>
      <c r="J25" s="6">
        <v>18.3</v>
      </c>
      <c r="K25" s="6">
        <v>14.1</v>
      </c>
      <c r="L25" s="24">
        <v>2.7</v>
      </c>
      <c r="M25" s="27">
        <v>5.2</v>
      </c>
    </row>
    <row r="26" spans="1:22">
      <c r="A26" s="5">
        <v>22</v>
      </c>
      <c r="B26" s="24">
        <v>-0.6</v>
      </c>
      <c r="C26" s="24">
        <v>6.5</v>
      </c>
      <c r="D26" s="24">
        <v>12.9</v>
      </c>
      <c r="E26" s="24">
        <v>12.9</v>
      </c>
      <c r="F26" s="6">
        <v>22.6</v>
      </c>
      <c r="G26" s="6">
        <v>19</v>
      </c>
      <c r="H26" s="6">
        <v>20.399999999999999</v>
      </c>
      <c r="I26" s="6">
        <v>14.7</v>
      </c>
      <c r="J26" s="24">
        <v>12</v>
      </c>
      <c r="K26" s="24">
        <v>7.9</v>
      </c>
      <c r="L26" s="24">
        <v>4.5999999999999996</v>
      </c>
      <c r="M26" s="27">
        <v>7.5</v>
      </c>
    </row>
    <row r="27" spans="1:22">
      <c r="A27" s="5">
        <v>23</v>
      </c>
      <c r="B27" s="24">
        <v>-2.2999999999999998</v>
      </c>
      <c r="C27" s="24">
        <v>3.9</v>
      </c>
      <c r="D27" s="24">
        <v>7.9</v>
      </c>
      <c r="E27" s="6">
        <v>14.9</v>
      </c>
      <c r="F27" s="6">
        <v>22.8</v>
      </c>
      <c r="G27" s="6">
        <v>20.3</v>
      </c>
      <c r="H27" s="6">
        <v>21.4</v>
      </c>
      <c r="I27" s="6">
        <v>16.399999999999999</v>
      </c>
      <c r="J27" s="24">
        <v>9</v>
      </c>
      <c r="K27" s="24">
        <v>8</v>
      </c>
      <c r="L27" s="24">
        <v>3.9</v>
      </c>
      <c r="M27" s="27">
        <v>8.1999999999999993</v>
      </c>
    </row>
    <row r="28" spans="1:22">
      <c r="A28" s="5">
        <v>24</v>
      </c>
      <c r="B28" s="24">
        <v>-2.1</v>
      </c>
      <c r="C28" s="24">
        <v>3.1</v>
      </c>
      <c r="D28" s="24">
        <v>5</v>
      </c>
      <c r="E28" s="6">
        <v>17.399999999999999</v>
      </c>
      <c r="F28" s="6">
        <v>20</v>
      </c>
      <c r="G28" s="6">
        <v>17</v>
      </c>
      <c r="H28" s="6">
        <v>19.100000000000001</v>
      </c>
      <c r="I28" s="6">
        <v>14.1</v>
      </c>
      <c r="J28" s="24">
        <v>11.8</v>
      </c>
      <c r="K28" s="24">
        <v>6.2</v>
      </c>
      <c r="L28" s="24">
        <v>3.9</v>
      </c>
      <c r="M28" s="27">
        <v>6.2</v>
      </c>
    </row>
    <row r="29" spans="1:22">
      <c r="A29" s="5">
        <v>25</v>
      </c>
      <c r="B29" s="24">
        <v>-8</v>
      </c>
      <c r="C29" s="24">
        <v>5.4</v>
      </c>
      <c r="D29" s="24">
        <v>4.0999999999999996</v>
      </c>
      <c r="E29" s="6">
        <v>14.4</v>
      </c>
      <c r="F29" s="6">
        <v>20.6</v>
      </c>
      <c r="G29" s="6">
        <v>15.8</v>
      </c>
      <c r="H29" s="6">
        <v>20.399999999999999</v>
      </c>
      <c r="I29" s="6">
        <v>14.6</v>
      </c>
      <c r="J29" s="6">
        <v>13.4</v>
      </c>
      <c r="K29" s="24">
        <v>6.5</v>
      </c>
      <c r="L29" s="24">
        <v>3.3</v>
      </c>
      <c r="M29" s="27">
        <v>5.5</v>
      </c>
    </row>
    <row r="30" spans="1:22">
      <c r="A30" s="5">
        <v>26</v>
      </c>
      <c r="B30" s="24">
        <v>-7.5</v>
      </c>
      <c r="C30" s="24">
        <v>4.0999999999999996</v>
      </c>
      <c r="D30" s="24">
        <v>6.9</v>
      </c>
      <c r="E30" s="6">
        <v>15</v>
      </c>
      <c r="F30" s="6">
        <v>17.600000000000001</v>
      </c>
      <c r="G30" s="6">
        <v>16.5</v>
      </c>
      <c r="H30" s="6">
        <v>22.5</v>
      </c>
      <c r="I30" s="6">
        <v>15.7</v>
      </c>
      <c r="J30" s="6">
        <v>13.1</v>
      </c>
      <c r="K30" s="24">
        <v>5</v>
      </c>
      <c r="L30" s="24">
        <v>3.5</v>
      </c>
      <c r="M30" s="27">
        <v>0.7</v>
      </c>
    </row>
    <row r="31" spans="1:22">
      <c r="A31" s="5">
        <v>27</v>
      </c>
      <c r="B31" s="24">
        <v>-4.3</v>
      </c>
      <c r="C31" s="24">
        <v>1.3</v>
      </c>
      <c r="D31" s="24">
        <v>9.5</v>
      </c>
      <c r="E31" s="6">
        <v>15.3</v>
      </c>
      <c r="F31" s="6">
        <v>17.600000000000001</v>
      </c>
      <c r="G31" s="6">
        <v>18.399999999999999</v>
      </c>
      <c r="H31" s="6">
        <v>21.3</v>
      </c>
      <c r="I31" s="6">
        <v>13</v>
      </c>
      <c r="J31" s="6">
        <v>13.4</v>
      </c>
      <c r="K31" s="24">
        <v>4</v>
      </c>
      <c r="L31" s="24">
        <v>1.6</v>
      </c>
      <c r="M31" s="27">
        <v>-2.1</v>
      </c>
    </row>
    <row r="32" spans="1:22">
      <c r="A32" s="5">
        <v>28</v>
      </c>
      <c r="B32" s="24">
        <v>-2.8</v>
      </c>
      <c r="C32" s="24">
        <v>2.5</v>
      </c>
      <c r="D32" s="24">
        <v>10.4</v>
      </c>
      <c r="E32" s="6">
        <v>13.7</v>
      </c>
      <c r="F32" s="6">
        <v>15.9</v>
      </c>
      <c r="G32" s="6">
        <v>23.6</v>
      </c>
      <c r="H32" s="6">
        <v>20.7</v>
      </c>
      <c r="I32" s="6">
        <v>14.3</v>
      </c>
      <c r="J32" s="24">
        <v>11.8</v>
      </c>
      <c r="K32" s="24">
        <v>2.4</v>
      </c>
      <c r="L32" s="24">
        <v>1.5</v>
      </c>
      <c r="M32" s="27">
        <v>-6.2</v>
      </c>
    </row>
    <row r="33" spans="1:21">
      <c r="A33" s="5">
        <v>29</v>
      </c>
      <c r="B33" s="24">
        <v>-2.1</v>
      </c>
      <c r="C33" s="7"/>
      <c r="D33" s="24">
        <v>10</v>
      </c>
      <c r="E33" s="6">
        <v>14.9</v>
      </c>
      <c r="F33" s="6">
        <v>11.5</v>
      </c>
      <c r="G33" s="6">
        <v>20.6</v>
      </c>
      <c r="H33" s="6">
        <v>22</v>
      </c>
      <c r="I33" s="6">
        <v>17.899999999999999</v>
      </c>
      <c r="J33" s="24">
        <v>10.9</v>
      </c>
      <c r="K33" s="24">
        <v>5.9</v>
      </c>
      <c r="L33" s="24">
        <v>0.7</v>
      </c>
      <c r="M33" s="27">
        <v>-5</v>
      </c>
    </row>
    <row r="34" spans="1:21">
      <c r="A34" s="5">
        <v>30</v>
      </c>
      <c r="B34" s="24">
        <v>-0.2</v>
      </c>
      <c r="C34" s="7"/>
      <c r="D34" s="24">
        <v>10.9</v>
      </c>
      <c r="E34" s="6">
        <v>15.7</v>
      </c>
      <c r="F34" s="6">
        <v>10.6</v>
      </c>
      <c r="G34" s="6">
        <v>14.9</v>
      </c>
      <c r="H34" s="6">
        <v>22.7</v>
      </c>
      <c r="I34" s="6">
        <v>16.7</v>
      </c>
      <c r="J34" s="24">
        <v>12.2</v>
      </c>
      <c r="K34" s="24">
        <v>7</v>
      </c>
      <c r="L34" s="24">
        <v>1.1000000000000001</v>
      </c>
      <c r="M34" s="27">
        <v>-7.5</v>
      </c>
    </row>
    <row r="35" spans="1:21" ht="15.75" thickBot="1">
      <c r="A35" s="8">
        <v>31</v>
      </c>
      <c r="B35" s="25">
        <v>-0.1</v>
      </c>
      <c r="C35" s="10"/>
      <c r="D35" s="25">
        <v>12</v>
      </c>
      <c r="E35" s="10"/>
      <c r="F35" s="9">
        <v>14.9</v>
      </c>
      <c r="G35" s="10"/>
      <c r="H35" s="9">
        <v>20.100000000000001</v>
      </c>
      <c r="I35" s="9">
        <v>16.8</v>
      </c>
      <c r="J35" s="10"/>
      <c r="K35" s="25">
        <v>6.7</v>
      </c>
      <c r="L35" s="10"/>
      <c r="M35" s="28">
        <v>-6</v>
      </c>
    </row>
    <row r="36" spans="1:21" ht="15.75" thickBot="1">
      <c r="A36" s="11" t="s">
        <v>14</v>
      </c>
      <c r="B36" s="12">
        <f>AVERAGE(B5:B35)</f>
        <v>1.5225806451612904</v>
      </c>
      <c r="C36" s="12">
        <f t="shared" ref="C36:M36" si="3">AVERAGE(C5:C35)</f>
        <v>3.0642857142857141</v>
      </c>
      <c r="D36" s="12">
        <f t="shared" si="3"/>
        <v>8.1354838709677431</v>
      </c>
      <c r="E36" s="12">
        <f t="shared" si="3"/>
        <v>11.576666666666664</v>
      </c>
      <c r="F36" s="12">
        <f t="shared" si="3"/>
        <v>14.587096774193549</v>
      </c>
      <c r="G36" s="12">
        <f t="shared" si="3"/>
        <v>18.763333333333328</v>
      </c>
      <c r="H36" s="12">
        <f t="shared" si="3"/>
        <v>21.312903225806455</v>
      </c>
      <c r="I36" s="12">
        <f t="shared" si="3"/>
        <v>17.854838709677423</v>
      </c>
      <c r="J36" s="12">
        <f t="shared" si="3"/>
        <v>15.37</v>
      </c>
      <c r="K36" s="12">
        <f t="shared" si="3"/>
        <v>11.006451612903222</v>
      </c>
      <c r="L36" s="12">
        <f t="shared" si="3"/>
        <v>7.3999999999999995</v>
      </c>
      <c r="M36" s="13">
        <f t="shared" si="3"/>
        <v>2.8838709677419363</v>
      </c>
    </row>
    <row r="37" spans="1:21">
      <c r="A37" s="17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21">
      <c r="B38" s="19">
        <v>31</v>
      </c>
      <c r="C38" s="46">
        <v>28</v>
      </c>
      <c r="D38" s="46">
        <v>31</v>
      </c>
      <c r="E38" s="46">
        <v>22</v>
      </c>
      <c r="F38" s="46">
        <v>11</v>
      </c>
      <c r="G38" s="46">
        <v>0</v>
      </c>
      <c r="H38" s="46">
        <v>0</v>
      </c>
      <c r="I38" s="46">
        <v>0</v>
      </c>
      <c r="J38" s="46">
        <v>6</v>
      </c>
      <c r="K38" s="46">
        <v>15</v>
      </c>
      <c r="L38" s="46">
        <v>30</v>
      </c>
      <c r="M38" s="46">
        <v>31</v>
      </c>
      <c r="N38" s="22">
        <f>SUM(B38:M38)</f>
        <v>205</v>
      </c>
      <c r="O38" s="30" t="s">
        <v>17</v>
      </c>
    </row>
    <row r="39" spans="1:21">
      <c r="A39" s="15"/>
      <c r="B39" s="47"/>
      <c r="C39" s="47"/>
      <c r="D39" s="47"/>
      <c r="E39" s="47"/>
      <c r="F39" s="47"/>
      <c r="G39" s="47"/>
      <c r="H39" s="48"/>
      <c r="I39" s="48"/>
      <c r="J39" s="48"/>
      <c r="K39" s="48"/>
      <c r="L39" s="48"/>
      <c r="M39" s="48"/>
      <c r="N39" s="23"/>
      <c r="P39" s="16"/>
      <c r="Q39" s="16"/>
      <c r="R39" s="16"/>
      <c r="S39" s="16"/>
      <c r="T39" s="16"/>
      <c r="U39" s="15"/>
    </row>
    <row r="40" spans="1:21">
      <c r="A40" s="15"/>
      <c r="B40" s="52">
        <v>1.5</v>
      </c>
      <c r="C40" s="52">
        <v>3.1</v>
      </c>
      <c r="D40" s="52">
        <v>8.1</v>
      </c>
      <c r="E40" s="52">
        <v>10.3</v>
      </c>
      <c r="F40" s="52">
        <v>10.6</v>
      </c>
      <c r="G40" s="52"/>
      <c r="H40" s="52"/>
      <c r="I40" s="52"/>
      <c r="J40" s="52">
        <v>11.3</v>
      </c>
      <c r="K40" s="52">
        <v>8.4</v>
      </c>
      <c r="L40" s="52">
        <v>7.4</v>
      </c>
      <c r="M40" s="52">
        <v>2.9</v>
      </c>
      <c r="N40" s="23"/>
      <c r="O40" s="30" t="s">
        <v>18</v>
      </c>
      <c r="P40" s="16"/>
      <c r="Q40" s="16"/>
      <c r="R40" s="16"/>
      <c r="S40" s="16"/>
      <c r="T40" s="16"/>
      <c r="U40" s="15"/>
    </row>
    <row r="41" spans="1:21">
      <c r="A41" s="15"/>
      <c r="B41" s="50"/>
      <c r="C41" s="50"/>
      <c r="D41" s="50"/>
      <c r="E41" s="50"/>
      <c r="F41" s="50"/>
      <c r="G41" s="50"/>
      <c r="H41" s="55"/>
      <c r="I41" s="55"/>
      <c r="J41" s="55"/>
      <c r="K41" s="55"/>
      <c r="L41" s="55"/>
      <c r="M41" s="55"/>
      <c r="N41" s="55"/>
      <c r="O41" s="55"/>
      <c r="P41" s="55"/>
      <c r="Q41" s="16"/>
      <c r="R41" s="16"/>
      <c r="S41" s="16"/>
      <c r="T41" s="16"/>
      <c r="U41" s="15"/>
    </row>
    <row r="42" spans="1:21">
      <c r="A42" s="15"/>
      <c r="B42" s="50"/>
      <c r="C42" s="50"/>
      <c r="D42" s="50"/>
      <c r="E42" s="50"/>
      <c r="F42" s="49"/>
      <c r="G42" s="49"/>
      <c r="H42" s="49"/>
      <c r="I42" s="49"/>
      <c r="J42" s="49"/>
      <c r="K42" s="55"/>
      <c r="L42" s="55"/>
      <c r="M42" s="55"/>
      <c r="N42" s="55"/>
      <c r="O42" s="55"/>
      <c r="P42" s="55"/>
      <c r="Q42" s="16"/>
      <c r="R42" s="16"/>
      <c r="S42" s="16"/>
      <c r="T42" s="16"/>
      <c r="U42" s="15"/>
    </row>
    <row r="43" spans="1:21">
      <c r="B43" s="53"/>
      <c r="C43" s="53"/>
      <c r="D43" s="53"/>
      <c r="E43" s="53"/>
      <c r="F43" s="49"/>
      <c r="G43" s="49"/>
      <c r="H43" s="49"/>
      <c r="I43" s="49"/>
      <c r="J43" s="49"/>
      <c r="K43" s="49"/>
      <c r="L43" s="53"/>
      <c r="M43" s="53"/>
      <c r="N43" s="53"/>
      <c r="O43" s="53"/>
      <c r="P43" s="53"/>
    </row>
    <row r="44" spans="1:21">
      <c r="B44" s="53"/>
      <c r="C44" s="53"/>
      <c r="D44" s="53"/>
      <c r="E44" s="53"/>
      <c r="F44" s="26"/>
      <c r="G44" s="49"/>
      <c r="H44" s="49"/>
      <c r="I44" s="49"/>
      <c r="J44" s="26"/>
      <c r="K44" s="26"/>
      <c r="L44" s="53"/>
      <c r="M44" s="53"/>
      <c r="N44" s="53"/>
      <c r="O44" s="53"/>
      <c r="P44" s="5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V44"/>
  <sheetViews>
    <sheetView zoomScale="80" zoomScaleNormal="80" workbookViewId="0">
      <selection activeCell="S20" sqref="S20"/>
    </sheetView>
  </sheetViews>
  <sheetFormatPr defaultRowHeight="15"/>
  <cols>
    <col min="2" max="13" width="6.42578125" customWidth="1"/>
  </cols>
  <sheetData>
    <row r="1" spans="1:22">
      <c r="A1" s="1" t="s">
        <v>16</v>
      </c>
    </row>
    <row r="2" spans="1:22">
      <c r="A2" s="1" t="s">
        <v>1</v>
      </c>
    </row>
    <row r="3" spans="1:22" ht="15.75" thickBot="1"/>
    <row r="4" spans="1:22" ht="30">
      <c r="A4" s="2" t="s">
        <v>19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4" t="s">
        <v>13</v>
      </c>
      <c r="O4" s="31" t="s">
        <v>20</v>
      </c>
      <c r="P4" s="32" t="s">
        <v>24</v>
      </c>
      <c r="Q4" s="33" t="s">
        <v>23</v>
      </c>
      <c r="T4" s="42" t="s">
        <v>26</v>
      </c>
      <c r="U4" s="42" t="s">
        <v>27</v>
      </c>
      <c r="V4" s="43" t="s">
        <v>17</v>
      </c>
    </row>
    <row r="5" spans="1:22">
      <c r="A5" s="5">
        <v>1</v>
      </c>
      <c r="B5" s="24">
        <v>-2.2999999999999998</v>
      </c>
      <c r="C5" s="24">
        <v>-1.4</v>
      </c>
      <c r="D5" s="24">
        <v>4.3</v>
      </c>
      <c r="E5" s="24">
        <v>4.2</v>
      </c>
      <c r="F5" s="24">
        <v>11</v>
      </c>
      <c r="G5" s="6">
        <v>20.3</v>
      </c>
      <c r="H5" s="6">
        <v>23.6</v>
      </c>
      <c r="I5" s="6">
        <v>21.3</v>
      </c>
      <c r="J5" s="6">
        <v>23.2</v>
      </c>
      <c r="K5" s="24">
        <v>7.7</v>
      </c>
      <c r="L5" s="24">
        <v>4</v>
      </c>
      <c r="M5" s="27">
        <v>8.1999999999999993</v>
      </c>
      <c r="O5" s="34" t="s">
        <v>2</v>
      </c>
      <c r="P5" s="37">
        <f>$S$20-T5</f>
        <v>20.100000000000001</v>
      </c>
      <c r="Q5" s="39">
        <f>V5*U5</f>
        <v>623.1</v>
      </c>
      <c r="R5" s="29"/>
      <c r="S5" s="29"/>
      <c r="T5" s="52">
        <v>1.9</v>
      </c>
      <c r="U5" s="36">
        <f>$S$20-T5</f>
        <v>20.100000000000001</v>
      </c>
      <c r="V5" s="19">
        <v>31</v>
      </c>
    </row>
    <row r="6" spans="1:22">
      <c r="A6" s="5">
        <v>2</v>
      </c>
      <c r="B6" s="24">
        <v>2.1</v>
      </c>
      <c r="C6" s="24">
        <v>-0.2</v>
      </c>
      <c r="D6" s="24">
        <v>4.5</v>
      </c>
      <c r="E6" s="24">
        <v>3.7</v>
      </c>
      <c r="F6" s="24">
        <v>10.8</v>
      </c>
      <c r="G6" s="6">
        <v>22</v>
      </c>
      <c r="H6" s="6">
        <v>24.3</v>
      </c>
      <c r="I6" s="6">
        <v>18.8</v>
      </c>
      <c r="J6" s="6">
        <v>18.3</v>
      </c>
      <c r="K6" s="24">
        <v>11.3</v>
      </c>
      <c r="L6" s="24">
        <v>3</v>
      </c>
      <c r="M6" s="27">
        <v>8.8000000000000007</v>
      </c>
      <c r="O6" s="34" t="s">
        <v>3</v>
      </c>
      <c r="P6" s="37">
        <f t="shared" ref="P6:P16" si="0">$S$20-T6</f>
        <v>20.399999999999999</v>
      </c>
      <c r="Q6" s="39">
        <f t="shared" ref="Q6:Q16" si="1">V6*U6</f>
        <v>571.19999999999993</v>
      </c>
      <c r="R6" s="29"/>
      <c r="S6" s="29"/>
      <c r="T6" s="52">
        <v>1.6</v>
      </c>
      <c r="U6" s="36">
        <f t="shared" ref="U6:U16" si="2">$S$20-T6</f>
        <v>20.399999999999999</v>
      </c>
      <c r="V6" s="46">
        <v>28</v>
      </c>
    </row>
    <row r="7" spans="1:22">
      <c r="A7" s="5">
        <v>3</v>
      </c>
      <c r="B7" s="24">
        <v>2.5</v>
      </c>
      <c r="C7" s="24">
        <v>0</v>
      </c>
      <c r="D7" s="24">
        <v>3.9</v>
      </c>
      <c r="E7" s="24">
        <v>3.6</v>
      </c>
      <c r="F7" s="24">
        <v>10.4</v>
      </c>
      <c r="G7" s="6">
        <v>23.4</v>
      </c>
      <c r="H7" s="6">
        <v>24.5</v>
      </c>
      <c r="I7" s="6">
        <v>22.5</v>
      </c>
      <c r="J7" s="6">
        <v>19.100000000000001</v>
      </c>
      <c r="K7" s="6">
        <v>15.6</v>
      </c>
      <c r="L7" s="24">
        <v>4.5</v>
      </c>
      <c r="M7" s="27">
        <v>4.4000000000000004</v>
      </c>
      <c r="O7" s="34" t="s">
        <v>4</v>
      </c>
      <c r="P7" s="37">
        <f t="shared" si="0"/>
        <v>16.399999999999999</v>
      </c>
      <c r="Q7" s="39">
        <f t="shared" si="1"/>
        <v>508.4</v>
      </c>
      <c r="R7" s="29"/>
      <c r="S7" s="29"/>
      <c r="T7" s="52">
        <v>5.6</v>
      </c>
      <c r="U7" s="36">
        <f t="shared" si="2"/>
        <v>16.399999999999999</v>
      </c>
      <c r="V7" s="46">
        <v>31</v>
      </c>
    </row>
    <row r="8" spans="1:22">
      <c r="A8" s="5">
        <v>4</v>
      </c>
      <c r="B8" s="24">
        <v>2.1</v>
      </c>
      <c r="C8" s="24">
        <v>-0.4</v>
      </c>
      <c r="D8" s="24">
        <v>2.8</v>
      </c>
      <c r="E8" s="24">
        <v>4.0999999999999996</v>
      </c>
      <c r="F8" s="6">
        <v>17</v>
      </c>
      <c r="G8" s="6">
        <v>20.8</v>
      </c>
      <c r="H8" s="6">
        <v>25.9</v>
      </c>
      <c r="I8" s="6">
        <v>24.2</v>
      </c>
      <c r="J8" s="6">
        <v>17.100000000000001</v>
      </c>
      <c r="K8" s="6">
        <v>13.1</v>
      </c>
      <c r="L8" s="24">
        <v>0.6</v>
      </c>
      <c r="M8" s="27">
        <v>2.9</v>
      </c>
      <c r="O8" s="34" t="s">
        <v>5</v>
      </c>
      <c r="P8" s="37">
        <f t="shared" si="0"/>
        <v>12.5</v>
      </c>
      <c r="Q8" s="39">
        <f t="shared" si="1"/>
        <v>325</v>
      </c>
      <c r="R8" s="29"/>
      <c r="S8" s="29"/>
      <c r="T8" s="52">
        <v>9.5</v>
      </c>
      <c r="U8" s="36">
        <f t="shared" si="2"/>
        <v>12.5</v>
      </c>
      <c r="V8" s="46">
        <v>26</v>
      </c>
    </row>
    <row r="9" spans="1:22">
      <c r="A9" s="5">
        <v>5</v>
      </c>
      <c r="B9" s="24">
        <v>1.9</v>
      </c>
      <c r="C9" s="24">
        <v>-2.4</v>
      </c>
      <c r="D9" s="24">
        <v>2.7</v>
      </c>
      <c r="E9" s="24">
        <v>2.8</v>
      </c>
      <c r="F9" s="6">
        <v>20.8</v>
      </c>
      <c r="G9" s="6">
        <v>20</v>
      </c>
      <c r="H9" s="6">
        <v>27</v>
      </c>
      <c r="I9" s="6">
        <v>25.7</v>
      </c>
      <c r="J9" s="6">
        <v>15.8</v>
      </c>
      <c r="K9" s="6">
        <v>13</v>
      </c>
      <c r="L9" s="24">
        <v>1.8</v>
      </c>
      <c r="M9" s="27">
        <v>4.5</v>
      </c>
      <c r="O9" s="34" t="s">
        <v>6</v>
      </c>
      <c r="P9" s="37">
        <f t="shared" si="0"/>
        <v>11.3</v>
      </c>
      <c r="Q9" s="39">
        <f t="shared" si="1"/>
        <v>33.900000000000006</v>
      </c>
      <c r="R9" s="29"/>
      <c r="S9" s="29"/>
      <c r="T9" s="52">
        <v>10.7</v>
      </c>
      <c r="U9" s="36">
        <f t="shared" si="2"/>
        <v>11.3</v>
      </c>
      <c r="V9" s="46">
        <v>3</v>
      </c>
    </row>
    <row r="10" spans="1:22">
      <c r="A10" s="5">
        <v>6</v>
      </c>
      <c r="B10" s="24">
        <v>-2.4</v>
      </c>
      <c r="C10" s="24">
        <v>-2</v>
      </c>
      <c r="D10" s="24">
        <v>1.7</v>
      </c>
      <c r="E10" s="24">
        <v>3.2</v>
      </c>
      <c r="F10" s="6">
        <v>16.399999999999999</v>
      </c>
      <c r="G10" s="6">
        <v>21.9</v>
      </c>
      <c r="H10" s="6">
        <v>27.7</v>
      </c>
      <c r="I10" s="6">
        <v>26.8</v>
      </c>
      <c r="J10" s="6">
        <v>14.9</v>
      </c>
      <c r="K10" s="6">
        <v>14.5</v>
      </c>
      <c r="L10" s="24">
        <v>3.5</v>
      </c>
      <c r="M10" s="27">
        <v>3.1</v>
      </c>
      <c r="O10" s="34" t="s">
        <v>7</v>
      </c>
      <c r="P10" s="45" t="s">
        <v>25</v>
      </c>
      <c r="Q10" s="39">
        <f t="shared" si="1"/>
        <v>0</v>
      </c>
      <c r="R10" s="29"/>
      <c r="S10" s="29"/>
      <c r="T10" s="52"/>
      <c r="U10" s="36"/>
      <c r="V10" s="46">
        <v>0</v>
      </c>
    </row>
    <row r="11" spans="1:22">
      <c r="A11" s="5">
        <v>7</v>
      </c>
      <c r="B11" s="24">
        <v>-3.9</v>
      </c>
      <c r="C11" s="24">
        <v>-1.9</v>
      </c>
      <c r="D11" s="24">
        <v>3.2</v>
      </c>
      <c r="E11" s="24">
        <v>7.5</v>
      </c>
      <c r="F11" s="6">
        <v>14.3</v>
      </c>
      <c r="G11" s="6">
        <v>22.9</v>
      </c>
      <c r="H11" s="6">
        <v>29.2</v>
      </c>
      <c r="I11" s="6">
        <v>26.9</v>
      </c>
      <c r="J11" s="24">
        <v>12.8</v>
      </c>
      <c r="K11" s="6">
        <v>14.5</v>
      </c>
      <c r="L11" s="24">
        <v>8.6</v>
      </c>
      <c r="M11" s="27">
        <v>2.5</v>
      </c>
      <c r="O11" s="34" t="s">
        <v>8</v>
      </c>
      <c r="P11" s="45" t="s">
        <v>25</v>
      </c>
      <c r="Q11" s="39">
        <f t="shared" si="1"/>
        <v>0</v>
      </c>
      <c r="R11" s="29"/>
      <c r="S11" s="29"/>
      <c r="T11" s="52"/>
      <c r="U11" s="36"/>
      <c r="V11" s="46">
        <v>0</v>
      </c>
    </row>
    <row r="12" spans="1:22">
      <c r="A12" s="5">
        <v>8</v>
      </c>
      <c r="B12" s="24">
        <v>-2.5</v>
      </c>
      <c r="C12" s="24">
        <v>-1.2</v>
      </c>
      <c r="D12" s="24">
        <v>3.4</v>
      </c>
      <c r="E12" s="24">
        <v>8.1999999999999993</v>
      </c>
      <c r="F12" s="6">
        <v>16.2</v>
      </c>
      <c r="G12" s="6">
        <v>21.5</v>
      </c>
      <c r="H12" s="6">
        <v>20.6</v>
      </c>
      <c r="I12" s="6">
        <v>27.7</v>
      </c>
      <c r="J12" s="24">
        <v>12.2</v>
      </c>
      <c r="K12" s="6">
        <v>13.1</v>
      </c>
      <c r="L12" s="24">
        <v>9.5</v>
      </c>
      <c r="M12" s="27">
        <v>3.9</v>
      </c>
      <c r="O12" s="34" t="s">
        <v>9</v>
      </c>
      <c r="P12" s="45" t="s">
        <v>25</v>
      </c>
      <c r="Q12" s="39">
        <f t="shared" si="1"/>
        <v>0</v>
      </c>
      <c r="R12" s="29"/>
      <c r="S12" s="29"/>
      <c r="T12" s="52"/>
      <c r="U12" s="36"/>
      <c r="V12" s="46">
        <v>0</v>
      </c>
    </row>
    <row r="13" spans="1:22">
      <c r="A13" s="5">
        <v>9</v>
      </c>
      <c r="B13" s="24">
        <v>6</v>
      </c>
      <c r="C13" s="24">
        <v>2</v>
      </c>
      <c r="D13" s="24">
        <v>4</v>
      </c>
      <c r="E13" s="24">
        <v>9</v>
      </c>
      <c r="F13" s="6">
        <v>17</v>
      </c>
      <c r="G13" s="6">
        <v>18.5</v>
      </c>
      <c r="H13" s="6">
        <v>17.7</v>
      </c>
      <c r="I13" s="6">
        <v>26.4</v>
      </c>
      <c r="J13" s="24">
        <v>11.9</v>
      </c>
      <c r="K13" s="24">
        <v>10.8</v>
      </c>
      <c r="L13" s="24">
        <v>10.9</v>
      </c>
      <c r="M13" s="27">
        <v>3.9</v>
      </c>
      <c r="O13" s="34" t="s">
        <v>10</v>
      </c>
      <c r="P13" s="37">
        <f t="shared" si="0"/>
        <v>10.199999999999999</v>
      </c>
      <c r="Q13" s="39">
        <f t="shared" si="1"/>
        <v>61.199999999999996</v>
      </c>
      <c r="R13" s="29"/>
      <c r="S13" s="29"/>
      <c r="T13" s="52">
        <v>11.8</v>
      </c>
      <c r="U13" s="36">
        <f t="shared" si="2"/>
        <v>10.199999999999999</v>
      </c>
      <c r="V13" s="46">
        <v>6</v>
      </c>
    </row>
    <row r="14" spans="1:22">
      <c r="A14" s="5">
        <v>10</v>
      </c>
      <c r="B14" s="24">
        <v>12.1</v>
      </c>
      <c r="C14" s="24">
        <v>4</v>
      </c>
      <c r="D14" s="24">
        <v>4.5</v>
      </c>
      <c r="E14" s="24">
        <v>10.8</v>
      </c>
      <c r="F14" s="6">
        <v>14.2</v>
      </c>
      <c r="G14" s="6">
        <v>18.899999999999999</v>
      </c>
      <c r="H14" s="6">
        <v>16.7</v>
      </c>
      <c r="I14" s="6">
        <v>25.5</v>
      </c>
      <c r="J14" s="6">
        <v>15.3</v>
      </c>
      <c r="K14" s="24">
        <v>7.9</v>
      </c>
      <c r="L14" s="24">
        <v>16.100000000000001</v>
      </c>
      <c r="M14" s="27">
        <v>2.6</v>
      </c>
      <c r="O14" s="34" t="s">
        <v>11</v>
      </c>
      <c r="P14" s="37">
        <f t="shared" si="0"/>
        <v>13.9</v>
      </c>
      <c r="Q14" s="39">
        <f t="shared" si="1"/>
        <v>347.5</v>
      </c>
      <c r="R14" s="29"/>
      <c r="S14" s="29"/>
      <c r="T14" s="52">
        <v>8.1</v>
      </c>
      <c r="U14" s="36">
        <f t="shared" si="2"/>
        <v>13.9</v>
      </c>
      <c r="V14" s="46">
        <v>25</v>
      </c>
    </row>
    <row r="15" spans="1:22">
      <c r="A15" s="5">
        <v>11</v>
      </c>
      <c r="B15" s="24">
        <v>3.9</v>
      </c>
      <c r="C15" s="24">
        <v>2.5</v>
      </c>
      <c r="D15" s="24">
        <v>3.9</v>
      </c>
      <c r="E15" s="24">
        <v>13.4</v>
      </c>
      <c r="F15" s="6">
        <v>12.4</v>
      </c>
      <c r="G15" s="6">
        <v>22.1</v>
      </c>
      <c r="H15" s="6">
        <v>18.2</v>
      </c>
      <c r="I15" s="6">
        <v>27.4</v>
      </c>
      <c r="J15" s="6">
        <v>13.5</v>
      </c>
      <c r="K15" s="24">
        <v>6.8</v>
      </c>
      <c r="L15" s="24">
        <v>13.3</v>
      </c>
      <c r="M15" s="27">
        <v>-2</v>
      </c>
      <c r="O15" s="34" t="s">
        <v>12</v>
      </c>
      <c r="P15" s="37">
        <f t="shared" si="0"/>
        <v>15.7</v>
      </c>
      <c r="Q15" s="39">
        <f t="shared" si="1"/>
        <v>471</v>
      </c>
      <c r="R15" s="29"/>
      <c r="S15" s="29"/>
      <c r="T15" s="52">
        <v>6.3</v>
      </c>
      <c r="U15" s="36">
        <f t="shared" si="2"/>
        <v>15.7</v>
      </c>
      <c r="V15" s="46">
        <v>30</v>
      </c>
    </row>
    <row r="16" spans="1:22" ht="15.75" thickBot="1">
      <c r="A16" s="5">
        <v>12</v>
      </c>
      <c r="B16" s="24">
        <v>5.2</v>
      </c>
      <c r="C16" s="24">
        <v>1.5</v>
      </c>
      <c r="D16" s="24">
        <v>4.4000000000000004</v>
      </c>
      <c r="E16" s="24">
        <v>12.6</v>
      </c>
      <c r="F16" s="6">
        <v>17</v>
      </c>
      <c r="G16" s="6">
        <v>25.9</v>
      </c>
      <c r="H16" s="6">
        <v>22.2</v>
      </c>
      <c r="I16" s="6">
        <v>28.5</v>
      </c>
      <c r="J16" s="6">
        <v>16.7</v>
      </c>
      <c r="K16" s="24">
        <v>2.1</v>
      </c>
      <c r="L16" s="24">
        <v>9.4</v>
      </c>
      <c r="M16" s="27">
        <v>5.0999999999999996</v>
      </c>
      <c r="O16" s="35" t="s">
        <v>13</v>
      </c>
      <c r="P16" s="38">
        <f t="shared" si="0"/>
        <v>19</v>
      </c>
      <c r="Q16" s="40">
        <f t="shared" si="1"/>
        <v>589</v>
      </c>
      <c r="R16" s="29"/>
      <c r="S16" s="29"/>
      <c r="T16" s="52">
        <v>3</v>
      </c>
      <c r="U16" s="36">
        <f t="shared" si="2"/>
        <v>19</v>
      </c>
      <c r="V16" s="46">
        <v>31</v>
      </c>
    </row>
    <row r="17" spans="1:22">
      <c r="A17" s="5">
        <v>13</v>
      </c>
      <c r="B17" s="24">
        <v>1.5</v>
      </c>
      <c r="C17" s="24">
        <v>0.1</v>
      </c>
      <c r="D17" s="24">
        <v>4.0999999999999996</v>
      </c>
      <c r="E17" s="24">
        <v>10.7</v>
      </c>
      <c r="F17" s="6">
        <v>17.8</v>
      </c>
      <c r="G17" s="6">
        <v>23.5</v>
      </c>
      <c r="H17" s="6">
        <v>20.399999999999999</v>
      </c>
      <c r="I17" s="6">
        <v>28.3</v>
      </c>
      <c r="J17" s="6">
        <v>19.8</v>
      </c>
      <c r="K17" s="24">
        <v>5</v>
      </c>
      <c r="L17" s="24">
        <v>6.9</v>
      </c>
      <c r="M17" s="27">
        <v>4.5999999999999996</v>
      </c>
      <c r="V17" s="22">
        <f>SUM(V5:V16)</f>
        <v>211</v>
      </c>
    </row>
    <row r="18" spans="1:22">
      <c r="A18" s="5">
        <v>14</v>
      </c>
      <c r="B18" s="24">
        <v>1.5</v>
      </c>
      <c r="C18" s="24">
        <v>2.9</v>
      </c>
      <c r="D18" s="24">
        <v>3.5</v>
      </c>
      <c r="E18" s="24">
        <v>10.4</v>
      </c>
      <c r="F18" s="6">
        <v>14.9</v>
      </c>
      <c r="G18" s="6">
        <v>21.5</v>
      </c>
      <c r="H18" s="6">
        <v>21.8</v>
      </c>
      <c r="I18" s="6">
        <v>28.6</v>
      </c>
      <c r="J18" s="6">
        <v>18.3</v>
      </c>
      <c r="K18" s="24">
        <v>9</v>
      </c>
      <c r="L18" s="24">
        <v>9.6999999999999993</v>
      </c>
      <c r="M18" s="27">
        <v>1.4</v>
      </c>
      <c r="O18" s="41" t="s">
        <v>30</v>
      </c>
      <c r="Q18" s="44">
        <f>SUM(Q5:Q16)</f>
        <v>3530.2999999999997</v>
      </c>
    </row>
    <row r="19" spans="1:22">
      <c r="A19" s="5">
        <v>15</v>
      </c>
      <c r="B19" s="24">
        <v>3</v>
      </c>
      <c r="C19" s="24">
        <v>4.2</v>
      </c>
      <c r="D19" s="24">
        <v>6.8</v>
      </c>
      <c r="E19" s="24">
        <v>16.5</v>
      </c>
      <c r="F19" s="6">
        <v>12.5</v>
      </c>
      <c r="G19" s="6">
        <v>17.7</v>
      </c>
      <c r="H19" s="6">
        <v>22</v>
      </c>
      <c r="I19" s="6">
        <v>26.2</v>
      </c>
      <c r="J19" s="6">
        <v>17.5</v>
      </c>
      <c r="K19" s="24">
        <v>11.5</v>
      </c>
      <c r="L19" s="24">
        <v>10.199999999999999</v>
      </c>
      <c r="M19" s="27">
        <v>2.4</v>
      </c>
    </row>
    <row r="20" spans="1:22">
      <c r="A20" s="5">
        <v>16</v>
      </c>
      <c r="B20" s="24">
        <v>1.9</v>
      </c>
      <c r="C20" s="24">
        <v>0.8</v>
      </c>
      <c r="D20" s="24">
        <v>8.5</v>
      </c>
      <c r="E20" s="24">
        <v>17.2</v>
      </c>
      <c r="F20" s="6">
        <v>17</v>
      </c>
      <c r="G20" s="6">
        <v>17.7</v>
      </c>
      <c r="H20" s="6">
        <v>24.2</v>
      </c>
      <c r="I20" s="6">
        <v>23.6</v>
      </c>
      <c r="J20" s="6">
        <v>21.2</v>
      </c>
      <c r="K20" s="24">
        <v>10.1</v>
      </c>
      <c r="L20" s="24">
        <v>9.5</v>
      </c>
      <c r="M20" s="27">
        <v>2.5</v>
      </c>
      <c r="O20" s="30" t="s">
        <v>21</v>
      </c>
      <c r="S20" s="79">
        <v>22</v>
      </c>
      <c r="T20" t="s">
        <v>22</v>
      </c>
    </row>
    <row r="21" spans="1:22">
      <c r="A21" s="5">
        <v>17</v>
      </c>
      <c r="B21" s="24">
        <v>3.6</v>
      </c>
      <c r="C21" s="24">
        <v>0.1</v>
      </c>
      <c r="D21" s="24">
        <v>7.3</v>
      </c>
      <c r="E21" s="24">
        <v>10.9</v>
      </c>
      <c r="F21" s="6">
        <v>14.8</v>
      </c>
      <c r="G21" s="6">
        <v>15.2</v>
      </c>
      <c r="H21" s="6">
        <v>28</v>
      </c>
      <c r="I21" s="6">
        <v>18.7</v>
      </c>
      <c r="J21" s="6">
        <v>23.5</v>
      </c>
      <c r="K21" s="24">
        <v>6</v>
      </c>
      <c r="L21" s="24">
        <v>10.6</v>
      </c>
      <c r="M21" s="27">
        <v>2.2999999999999998</v>
      </c>
    </row>
    <row r="22" spans="1:22">
      <c r="A22" s="5">
        <v>18</v>
      </c>
      <c r="B22" s="24">
        <v>2.2000000000000002</v>
      </c>
      <c r="C22" s="24">
        <v>0.4</v>
      </c>
      <c r="D22" s="24">
        <v>6.3</v>
      </c>
      <c r="E22" s="24">
        <v>7</v>
      </c>
      <c r="F22" s="6">
        <v>17.100000000000001</v>
      </c>
      <c r="G22" s="6">
        <v>17.899999999999999</v>
      </c>
      <c r="H22" s="6">
        <v>25.8</v>
      </c>
      <c r="I22" s="6">
        <v>16</v>
      </c>
      <c r="J22" s="6">
        <v>17.2</v>
      </c>
      <c r="K22" s="24">
        <v>8</v>
      </c>
      <c r="L22" s="24">
        <v>11.1</v>
      </c>
      <c r="M22" s="27">
        <v>2.9</v>
      </c>
    </row>
    <row r="23" spans="1:22">
      <c r="A23" s="5">
        <v>19</v>
      </c>
      <c r="B23" s="24">
        <v>2.2999999999999998</v>
      </c>
      <c r="C23" s="24">
        <v>-0.6</v>
      </c>
      <c r="D23" s="24">
        <v>5.4</v>
      </c>
      <c r="E23" s="24">
        <v>7</v>
      </c>
      <c r="F23" s="6">
        <v>18.100000000000001</v>
      </c>
      <c r="G23" s="6">
        <v>16.3</v>
      </c>
      <c r="H23" s="6">
        <v>26.4</v>
      </c>
      <c r="I23" s="6">
        <v>16.399999999999999</v>
      </c>
      <c r="J23" s="6">
        <v>17.100000000000001</v>
      </c>
      <c r="K23" s="24">
        <v>8.5</v>
      </c>
      <c r="L23" s="24">
        <v>13.2</v>
      </c>
      <c r="M23" s="27">
        <v>4.0999999999999996</v>
      </c>
    </row>
    <row r="24" spans="1:22">
      <c r="A24" s="5">
        <v>20</v>
      </c>
      <c r="B24" s="24">
        <v>3</v>
      </c>
      <c r="C24" s="24">
        <v>0.4</v>
      </c>
      <c r="D24" s="24">
        <v>3.3</v>
      </c>
      <c r="E24" s="24">
        <v>12.8</v>
      </c>
      <c r="F24" s="6">
        <v>13.9</v>
      </c>
      <c r="G24" s="6">
        <v>13.6</v>
      </c>
      <c r="H24" s="6">
        <v>24.4</v>
      </c>
      <c r="I24" s="6">
        <v>17.399999999999999</v>
      </c>
      <c r="J24" s="6">
        <v>13.5</v>
      </c>
      <c r="K24" s="24">
        <v>7.9</v>
      </c>
      <c r="L24" s="24">
        <v>7.8</v>
      </c>
      <c r="M24" s="27">
        <v>3.6</v>
      </c>
    </row>
    <row r="25" spans="1:22">
      <c r="A25" s="5">
        <v>21</v>
      </c>
      <c r="B25" s="24">
        <v>2.2999999999999998</v>
      </c>
      <c r="C25" s="24">
        <v>3.6</v>
      </c>
      <c r="D25" s="24">
        <v>6.2</v>
      </c>
      <c r="E25" s="24">
        <v>15.2</v>
      </c>
      <c r="F25" s="6">
        <v>13.2</v>
      </c>
      <c r="G25" s="6">
        <v>14.4</v>
      </c>
      <c r="H25" s="6">
        <v>27.8</v>
      </c>
      <c r="I25" s="6">
        <v>16.8</v>
      </c>
      <c r="J25" s="6">
        <v>11.1</v>
      </c>
      <c r="K25" s="24">
        <v>9.8000000000000007</v>
      </c>
      <c r="L25" s="24">
        <v>3.4</v>
      </c>
      <c r="M25" s="27">
        <v>3.6</v>
      </c>
    </row>
    <row r="26" spans="1:22">
      <c r="A26" s="5">
        <v>22</v>
      </c>
      <c r="B26" s="24">
        <v>5.9</v>
      </c>
      <c r="C26" s="24">
        <v>2.9</v>
      </c>
      <c r="D26" s="24">
        <v>3.7</v>
      </c>
      <c r="E26" s="24">
        <v>11.4</v>
      </c>
      <c r="F26" s="6">
        <v>14.1</v>
      </c>
      <c r="G26" s="6">
        <v>15.6</v>
      </c>
      <c r="H26" s="6">
        <v>29.7</v>
      </c>
      <c r="I26" s="6">
        <v>17.7</v>
      </c>
      <c r="J26" s="6">
        <v>14.3</v>
      </c>
      <c r="K26" s="24">
        <v>8.8000000000000007</v>
      </c>
      <c r="L26" s="24">
        <v>2.1</v>
      </c>
      <c r="M26" s="27">
        <v>8.1</v>
      </c>
    </row>
    <row r="27" spans="1:22">
      <c r="A27" s="5">
        <v>23</v>
      </c>
      <c r="B27" s="24">
        <v>4</v>
      </c>
      <c r="C27" s="24">
        <v>5</v>
      </c>
      <c r="D27" s="24">
        <v>3.7</v>
      </c>
      <c r="E27" s="24">
        <v>12.8</v>
      </c>
      <c r="F27" s="6">
        <v>11.9</v>
      </c>
      <c r="G27" s="6">
        <v>14.6</v>
      </c>
      <c r="H27" s="6">
        <v>26.5</v>
      </c>
      <c r="I27" s="6">
        <v>18.8</v>
      </c>
      <c r="J27" s="6">
        <v>14.9</v>
      </c>
      <c r="K27" s="24">
        <v>7.9</v>
      </c>
      <c r="L27" s="24">
        <v>1.2</v>
      </c>
      <c r="M27" s="27">
        <v>3</v>
      </c>
    </row>
    <row r="28" spans="1:22">
      <c r="A28" s="5">
        <v>24</v>
      </c>
      <c r="B28" s="24">
        <v>0.5</v>
      </c>
      <c r="C28" s="24">
        <v>5.2</v>
      </c>
      <c r="D28" s="24">
        <v>9.8000000000000007</v>
      </c>
      <c r="E28" s="6">
        <v>14.4</v>
      </c>
      <c r="F28" s="6">
        <v>13.9</v>
      </c>
      <c r="G28" s="6">
        <v>15.1</v>
      </c>
      <c r="H28" s="6">
        <v>26.6</v>
      </c>
      <c r="I28" s="6">
        <v>22.6</v>
      </c>
      <c r="J28" s="6">
        <v>16.7</v>
      </c>
      <c r="K28" s="24">
        <v>5.3</v>
      </c>
      <c r="L28" s="24">
        <v>-0.7</v>
      </c>
      <c r="M28" s="27">
        <v>2.1</v>
      </c>
    </row>
    <row r="29" spans="1:22">
      <c r="A29" s="5">
        <v>25</v>
      </c>
      <c r="B29" s="24">
        <v>0.9</v>
      </c>
      <c r="C29" s="24">
        <v>5</v>
      </c>
      <c r="D29" s="24">
        <v>11.3</v>
      </c>
      <c r="E29" s="6">
        <v>16.399999999999999</v>
      </c>
      <c r="F29" s="6">
        <v>15.8</v>
      </c>
      <c r="G29" s="6">
        <v>17.899999999999999</v>
      </c>
      <c r="H29" s="6">
        <v>23.2</v>
      </c>
      <c r="I29" s="6">
        <v>17.2</v>
      </c>
      <c r="J29" s="6">
        <v>13.8</v>
      </c>
      <c r="K29" s="24">
        <v>7</v>
      </c>
      <c r="L29" s="24">
        <v>-0.4</v>
      </c>
      <c r="M29" s="27">
        <v>2.9</v>
      </c>
    </row>
    <row r="30" spans="1:22">
      <c r="A30" s="5">
        <v>26</v>
      </c>
      <c r="B30" s="24">
        <v>-0.9</v>
      </c>
      <c r="C30" s="24">
        <v>4.8</v>
      </c>
      <c r="D30" s="24">
        <v>11.3</v>
      </c>
      <c r="E30" s="6">
        <v>15.6</v>
      </c>
      <c r="F30" s="6">
        <v>13.2</v>
      </c>
      <c r="G30" s="6">
        <v>20.9</v>
      </c>
      <c r="H30" s="6">
        <v>18.100000000000001</v>
      </c>
      <c r="I30" s="6">
        <v>17</v>
      </c>
      <c r="J30" s="6">
        <v>12.9</v>
      </c>
      <c r="K30" s="24">
        <v>8</v>
      </c>
      <c r="L30" s="24">
        <v>2.5</v>
      </c>
      <c r="M30" s="27">
        <v>2.8</v>
      </c>
    </row>
    <row r="31" spans="1:22">
      <c r="A31" s="5">
        <v>27</v>
      </c>
      <c r="B31" s="24">
        <v>1.3</v>
      </c>
      <c r="C31" s="24">
        <v>5.7</v>
      </c>
      <c r="D31" s="24">
        <v>8</v>
      </c>
      <c r="E31" s="6">
        <v>18.3</v>
      </c>
      <c r="F31" s="6">
        <v>11.5</v>
      </c>
      <c r="G31" s="6">
        <v>18.5</v>
      </c>
      <c r="H31" s="6">
        <v>15.6</v>
      </c>
      <c r="I31" s="6">
        <v>21.5</v>
      </c>
      <c r="J31" s="6">
        <v>13</v>
      </c>
      <c r="K31" s="24">
        <v>9.4</v>
      </c>
      <c r="L31" s="24">
        <v>2.4</v>
      </c>
      <c r="M31" s="27">
        <v>0.6</v>
      </c>
    </row>
    <row r="32" spans="1:22">
      <c r="A32" s="5">
        <v>28</v>
      </c>
      <c r="B32" s="24">
        <v>1.6</v>
      </c>
      <c r="C32" s="24">
        <v>4</v>
      </c>
      <c r="D32" s="24">
        <v>5.4</v>
      </c>
      <c r="E32" s="24">
        <v>11.1</v>
      </c>
      <c r="F32" s="6">
        <v>11.7</v>
      </c>
      <c r="G32" s="6">
        <v>19.5</v>
      </c>
      <c r="H32" s="6">
        <v>20.399999999999999</v>
      </c>
      <c r="I32" s="6">
        <v>22.6</v>
      </c>
      <c r="J32" s="24">
        <v>12.1</v>
      </c>
      <c r="K32" s="24">
        <v>9</v>
      </c>
      <c r="L32" s="24">
        <v>2.7</v>
      </c>
      <c r="M32" s="27">
        <v>2</v>
      </c>
    </row>
    <row r="33" spans="1:21">
      <c r="A33" s="5">
        <v>29</v>
      </c>
      <c r="B33" s="24">
        <v>0</v>
      </c>
      <c r="C33" s="7"/>
      <c r="D33" s="24">
        <v>8.9</v>
      </c>
      <c r="E33" s="24">
        <v>9.9</v>
      </c>
      <c r="F33" s="6">
        <v>17.2</v>
      </c>
      <c r="G33" s="6">
        <v>17.899999999999999</v>
      </c>
      <c r="H33" s="6">
        <v>18.100000000000001</v>
      </c>
      <c r="I33" s="6">
        <v>24.6</v>
      </c>
      <c r="J33" s="24">
        <v>11.6</v>
      </c>
      <c r="K33" s="24">
        <v>9.5</v>
      </c>
      <c r="L33" s="24">
        <v>5.4</v>
      </c>
      <c r="M33" s="27">
        <v>1.4</v>
      </c>
    </row>
    <row r="34" spans="1:21">
      <c r="A34" s="5">
        <v>30</v>
      </c>
      <c r="B34" s="24">
        <v>1.2</v>
      </c>
      <c r="C34" s="7"/>
      <c r="D34" s="24">
        <v>7.5</v>
      </c>
      <c r="E34" s="24">
        <v>11.3</v>
      </c>
      <c r="F34" s="6">
        <v>18.399999999999999</v>
      </c>
      <c r="G34" s="6">
        <v>19.8</v>
      </c>
      <c r="H34" s="6">
        <v>19.399999999999999</v>
      </c>
      <c r="I34" s="6">
        <v>25.2</v>
      </c>
      <c r="J34" s="24">
        <v>10.199999999999999</v>
      </c>
      <c r="K34" s="24">
        <v>7.1</v>
      </c>
      <c r="L34" s="24">
        <v>7.6</v>
      </c>
      <c r="M34" s="27">
        <v>-1.4</v>
      </c>
    </row>
    <row r="35" spans="1:21" ht="15.75" thickBot="1">
      <c r="A35" s="8">
        <v>31</v>
      </c>
      <c r="B35" s="25">
        <v>-0.3</v>
      </c>
      <c r="C35" s="10"/>
      <c r="D35" s="25">
        <v>8.1999999999999993</v>
      </c>
      <c r="E35" s="10"/>
      <c r="F35" s="9">
        <v>18</v>
      </c>
      <c r="G35" s="10"/>
      <c r="H35" s="9">
        <v>17.8</v>
      </c>
      <c r="I35" s="9">
        <v>23.8</v>
      </c>
      <c r="J35" s="10"/>
      <c r="K35" s="25">
        <v>7.3</v>
      </c>
      <c r="L35" s="10"/>
      <c r="M35" s="28">
        <v>-3.9</v>
      </c>
    </row>
    <row r="36" spans="1:21" ht="15.75" thickBot="1">
      <c r="A36" s="11" t="s">
        <v>14</v>
      </c>
      <c r="B36" s="12">
        <f>AVERAGE(B5:B35)</f>
        <v>1.9419354838709679</v>
      </c>
      <c r="C36" s="12">
        <f t="shared" ref="C36:M36" si="3">AVERAGE(C5:C35)</f>
        <v>1.6071428571428572</v>
      </c>
      <c r="D36" s="12">
        <f t="shared" si="3"/>
        <v>5.564516129032258</v>
      </c>
      <c r="E36" s="12">
        <f t="shared" si="3"/>
        <v>10.400000000000002</v>
      </c>
      <c r="F36" s="12">
        <f t="shared" si="3"/>
        <v>14.919354838709676</v>
      </c>
      <c r="G36" s="12">
        <f t="shared" si="3"/>
        <v>19.193333333333328</v>
      </c>
      <c r="H36" s="12">
        <f t="shared" si="3"/>
        <v>23.025806451612901</v>
      </c>
      <c r="I36" s="12">
        <f t="shared" si="3"/>
        <v>22.732258064516131</v>
      </c>
      <c r="J36" s="12">
        <f t="shared" si="3"/>
        <v>15.650000000000002</v>
      </c>
      <c r="K36" s="12">
        <f t="shared" si="3"/>
        <v>9.2096774193548399</v>
      </c>
      <c r="L36" s="12">
        <f t="shared" si="3"/>
        <v>6.3466666666666667</v>
      </c>
      <c r="M36" s="13">
        <f t="shared" si="3"/>
        <v>2.996774193548386</v>
      </c>
    </row>
    <row r="37" spans="1:21">
      <c r="A37" s="17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21">
      <c r="A38" s="53"/>
      <c r="B38" s="19">
        <v>31</v>
      </c>
      <c r="C38" s="46">
        <v>28</v>
      </c>
      <c r="D38" s="46">
        <v>31</v>
      </c>
      <c r="E38" s="46">
        <v>26</v>
      </c>
      <c r="F38" s="46">
        <v>3</v>
      </c>
      <c r="G38" s="46">
        <v>0</v>
      </c>
      <c r="H38" s="46">
        <v>0</v>
      </c>
      <c r="I38" s="46">
        <v>0</v>
      </c>
      <c r="J38" s="46">
        <v>6</v>
      </c>
      <c r="K38" s="46">
        <v>25</v>
      </c>
      <c r="L38" s="46">
        <v>30</v>
      </c>
      <c r="M38" s="46">
        <v>31</v>
      </c>
      <c r="N38" s="22">
        <f>SUM(B38:M38)</f>
        <v>211</v>
      </c>
      <c r="O38" s="30" t="s">
        <v>17</v>
      </c>
    </row>
    <row r="39" spans="1:21">
      <c r="A39" s="54"/>
      <c r="B39" s="47"/>
      <c r="C39" s="47"/>
      <c r="D39" s="47"/>
      <c r="E39" s="47"/>
      <c r="F39" s="47"/>
      <c r="G39" s="47"/>
      <c r="H39" s="48"/>
      <c r="I39" s="48"/>
      <c r="J39" s="48"/>
      <c r="K39" s="48"/>
      <c r="L39" s="48"/>
      <c r="M39" s="48"/>
      <c r="N39" s="23"/>
      <c r="P39" s="16"/>
      <c r="Q39" s="16"/>
      <c r="R39" s="16"/>
      <c r="S39" s="16"/>
      <c r="T39" s="16"/>
      <c r="U39" s="15"/>
    </row>
    <row r="40" spans="1:21">
      <c r="A40" s="54"/>
      <c r="B40" s="52">
        <v>1.9</v>
      </c>
      <c r="C40" s="52">
        <v>1.6</v>
      </c>
      <c r="D40" s="52">
        <v>5.6</v>
      </c>
      <c r="E40" s="52">
        <v>9.5</v>
      </c>
      <c r="F40" s="52">
        <v>10.7</v>
      </c>
      <c r="G40" s="52"/>
      <c r="H40" s="52"/>
      <c r="I40" s="52"/>
      <c r="J40" s="52">
        <v>11.8</v>
      </c>
      <c r="K40" s="52">
        <v>8.1</v>
      </c>
      <c r="L40" s="52">
        <v>6.3</v>
      </c>
      <c r="M40" s="52">
        <v>3</v>
      </c>
      <c r="N40" s="23"/>
      <c r="O40" s="30" t="s">
        <v>18</v>
      </c>
      <c r="P40" s="16"/>
      <c r="Q40" s="16"/>
      <c r="R40" s="16"/>
      <c r="S40" s="16"/>
      <c r="T40" s="16"/>
      <c r="U40" s="15"/>
    </row>
    <row r="41" spans="1:21">
      <c r="A41" s="15"/>
      <c r="B41" s="15"/>
      <c r="C41" s="15"/>
      <c r="D41" s="15"/>
      <c r="E41" s="15"/>
      <c r="F41" s="15"/>
      <c r="G41" s="15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5"/>
    </row>
    <row r="42" spans="1:21">
      <c r="A42" s="15"/>
      <c r="B42" s="15"/>
      <c r="C42" s="15"/>
      <c r="D42" s="15"/>
      <c r="E42" s="49"/>
      <c r="F42" s="15"/>
      <c r="G42" s="15"/>
      <c r="H42" s="16"/>
      <c r="I42" s="16"/>
      <c r="J42" s="49"/>
      <c r="K42" s="49"/>
      <c r="L42" s="16"/>
      <c r="M42" s="16"/>
      <c r="N42" s="16"/>
      <c r="O42" s="16"/>
      <c r="P42" s="16"/>
      <c r="Q42" s="16"/>
      <c r="R42" s="16"/>
      <c r="S42" s="16"/>
      <c r="T42" s="16"/>
      <c r="U42" s="15"/>
    </row>
    <row r="43" spans="1:21">
      <c r="E43" s="49"/>
      <c r="J43" s="49"/>
      <c r="K43" s="49"/>
    </row>
    <row r="44" spans="1:21">
      <c r="E44" s="26"/>
      <c r="J44" s="49"/>
      <c r="K44" s="49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B1:H16"/>
  <sheetViews>
    <sheetView tabSelected="1" workbookViewId="0">
      <selection activeCell="H17" sqref="H17"/>
    </sheetView>
  </sheetViews>
  <sheetFormatPr defaultRowHeight="15"/>
  <cols>
    <col min="2" max="2" width="11.5703125" bestFit="1" customWidth="1"/>
    <col min="6" max="6" width="13.85546875" customWidth="1"/>
  </cols>
  <sheetData>
    <row r="1" spans="2:8" ht="15.75" thickBot="1"/>
    <row r="2" spans="2:8">
      <c r="B2" s="75" t="s">
        <v>31</v>
      </c>
      <c r="C2" s="77">
        <v>2013</v>
      </c>
      <c r="D2" s="77">
        <v>2014</v>
      </c>
      <c r="E2" s="77">
        <v>2015</v>
      </c>
      <c r="F2" s="56" t="s">
        <v>14</v>
      </c>
    </row>
    <row r="3" spans="2:8" ht="31.5" customHeight="1" thickBot="1">
      <c r="B3" s="76"/>
      <c r="C3" s="78"/>
      <c r="D3" s="78"/>
      <c r="E3" s="78"/>
      <c r="F3" s="57" t="s">
        <v>32</v>
      </c>
    </row>
    <row r="4" spans="2:8">
      <c r="B4" s="69" t="s">
        <v>33</v>
      </c>
      <c r="C4" s="60">
        <v>709.9</v>
      </c>
      <c r="D4" s="60">
        <v>635.5</v>
      </c>
      <c r="E4" s="63">
        <v>623.1</v>
      </c>
      <c r="F4" s="66">
        <f>H4/3</f>
        <v>656.16666666666663</v>
      </c>
      <c r="H4" s="74">
        <f>SUM(C4:E4)</f>
        <v>1968.5</v>
      </c>
    </row>
    <row r="5" spans="2:8">
      <c r="B5" s="70" t="s">
        <v>34</v>
      </c>
      <c r="C5" s="61">
        <v>596.4</v>
      </c>
      <c r="D5" s="61">
        <v>529.19999999999993</v>
      </c>
      <c r="E5" s="64">
        <v>571.19999999999993</v>
      </c>
      <c r="F5" s="67">
        <f t="shared" ref="F5:F15" si="0">H5/3</f>
        <v>565.59999999999991</v>
      </c>
      <c r="H5" s="74">
        <f t="shared" ref="H5:H15" si="1">SUM(C5:E5)</f>
        <v>1696.7999999999997</v>
      </c>
    </row>
    <row r="6" spans="2:8">
      <c r="B6" s="70" t="s">
        <v>35</v>
      </c>
      <c r="C6" s="61">
        <v>616.9</v>
      </c>
      <c r="D6" s="61">
        <v>430.90000000000003</v>
      </c>
      <c r="E6" s="64">
        <v>508.4</v>
      </c>
      <c r="F6" s="67">
        <f t="shared" si="0"/>
        <v>518.73333333333323</v>
      </c>
      <c r="H6" s="74">
        <f t="shared" si="1"/>
        <v>1556.1999999999998</v>
      </c>
    </row>
    <row r="7" spans="2:8">
      <c r="B7" s="70" t="s">
        <v>36</v>
      </c>
      <c r="C7" s="61">
        <v>280</v>
      </c>
      <c r="D7" s="61">
        <v>257.39999999999998</v>
      </c>
      <c r="E7" s="64">
        <v>325</v>
      </c>
      <c r="F7" s="67">
        <f t="shared" si="0"/>
        <v>287.46666666666664</v>
      </c>
      <c r="H7" s="74">
        <f t="shared" si="1"/>
        <v>862.4</v>
      </c>
    </row>
    <row r="8" spans="2:8">
      <c r="B8" s="70" t="s">
        <v>37</v>
      </c>
      <c r="C8" s="61">
        <v>123.60000000000001</v>
      </c>
      <c r="D8" s="61">
        <v>125.4</v>
      </c>
      <c r="E8" s="64">
        <v>33.900000000000006</v>
      </c>
      <c r="F8" s="67">
        <f t="shared" si="0"/>
        <v>94.3</v>
      </c>
      <c r="H8" s="74">
        <f t="shared" si="1"/>
        <v>282.89999999999998</v>
      </c>
    </row>
    <row r="9" spans="2:8">
      <c r="B9" s="70" t="s">
        <v>38</v>
      </c>
      <c r="C9" s="61">
        <v>9.9</v>
      </c>
      <c r="D9" s="61">
        <v>0</v>
      </c>
      <c r="E9" s="64">
        <v>0</v>
      </c>
      <c r="F9" s="67">
        <f t="shared" si="0"/>
        <v>3.3000000000000003</v>
      </c>
      <c r="H9" s="74">
        <f t="shared" si="1"/>
        <v>9.9</v>
      </c>
    </row>
    <row r="10" spans="2:8">
      <c r="B10" s="70" t="s">
        <v>39</v>
      </c>
      <c r="C10" s="61">
        <v>0</v>
      </c>
      <c r="D10" s="61">
        <v>0</v>
      </c>
      <c r="E10" s="64">
        <v>0</v>
      </c>
      <c r="F10" s="67">
        <f t="shared" si="0"/>
        <v>0</v>
      </c>
      <c r="H10" s="74">
        <f t="shared" si="1"/>
        <v>0</v>
      </c>
    </row>
    <row r="11" spans="2:8">
      <c r="B11" s="70" t="s">
        <v>40</v>
      </c>
      <c r="C11" s="61">
        <v>0</v>
      </c>
      <c r="D11" s="61">
        <v>0</v>
      </c>
      <c r="E11" s="64">
        <v>0</v>
      </c>
      <c r="F11" s="67">
        <f t="shared" si="0"/>
        <v>0</v>
      </c>
      <c r="H11" s="74">
        <f t="shared" si="1"/>
        <v>0</v>
      </c>
    </row>
    <row r="12" spans="2:8">
      <c r="B12" s="70" t="s">
        <v>41</v>
      </c>
      <c r="C12" s="61">
        <v>100</v>
      </c>
      <c r="D12" s="61">
        <v>64.199999999999989</v>
      </c>
      <c r="E12" s="64">
        <v>61.199999999999996</v>
      </c>
      <c r="F12" s="67">
        <f t="shared" si="0"/>
        <v>75.133333333333326</v>
      </c>
      <c r="H12" s="74">
        <f t="shared" si="1"/>
        <v>225.39999999999998</v>
      </c>
    </row>
    <row r="13" spans="2:8">
      <c r="B13" s="70" t="s">
        <v>42</v>
      </c>
      <c r="C13" s="61">
        <v>368.90000000000003</v>
      </c>
      <c r="D13" s="61">
        <v>204</v>
      </c>
      <c r="E13" s="64">
        <v>347.5</v>
      </c>
      <c r="F13" s="67">
        <f t="shared" si="0"/>
        <v>306.8</v>
      </c>
      <c r="H13" s="74">
        <f t="shared" si="1"/>
        <v>920.40000000000009</v>
      </c>
    </row>
    <row r="14" spans="2:8">
      <c r="B14" s="70" t="s">
        <v>43</v>
      </c>
      <c r="C14" s="61">
        <v>486</v>
      </c>
      <c r="D14" s="61">
        <v>438</v>
      </c>
      <c r="E14" s="64">
        <v>471</v>
      </c>
      <c r="F14" s="67">
        <f t="shared" si="0"/>
        <v>465</v>
      </c>
      <c r="H14" s="74">
        <f t="shared" si="1"/>
        <v>1395</v>
      </c>
    </row>
    <row r="15" spans="2:8" ht="15.75" thickBot="1">
      <c r="B15" s="71" t="s">
        <v>44</v>
      </c>
      <c r="C15" s="62">
        <v>610.69999999999993</v>
      </c>
      <c r="D15" s="62">
        <v>592.1</v>
      </c>
      <c r="E15" s="65">
        <v>589</v>
      </c>
      <c r="F15" s="68">
        <f t="shared" si="0"/>
        <v>597.26666666666665</v>
      </c>
      <c r="H15" s="74">
        <f t="shared" si="1"/>
        <v>1791.8</v>
      </c>
    </row>
    <row r="16" spans="2:8" ht="15.75" thickBot="1">
      <c r="B16" s="58" t="s">
        <v>45</v>
      </c>
      <c r="C16" s="59">
        <f>SUM(C4:C15)</f>
        <v>3902.2999999999997</v>
      </c>
      <c r="D16" s="59">
        <f t="shared" ref="D16:F16" si="2">SUM(D4:D15)</f>
        <v>3276.7000000000003</v>
      </c>
      <c r="E16" s="72">
        <f t="shared" si="2"/>
        <v>3530.2999999999997</v>
      </c>
      <c r="F16" s="73">
        <f t="shared" si="2"/>
        <v>3569.7666666666664</v>
      </c>
    </row>
  </sheetData>
  <mergeCells count="4">
    <mergeCell ref="B2:B3"/>
    <mergeCell ref="C2:C3"/>
    <mergeCell ref="D2:D3"/>
    <mergeCell ref="E2:E3"/>
  </mergeCells>
  <pageMargins left="0.7" right="0.7" top="0.78740157499999996" bottom="0.78740157499999996" header="0.3" footer="0.3"/>
  <ignoredErrors>
    <ignoredError sqref="C16:E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2013</vt:lpstr>
      <vt:lpstr>2014</vt:lpstr>
      <vt:lpstr>2015</vt:lpstr>
      <vt:lpstr>Souhrn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knozova</dc:creator>
  <cp:lastModifiedBy>jan.veleba</cp:lastModifiedBy>
  <dcterms:created xsi:type="dcterms:W3CDTF">2016-05-06T05:08:07Z</dcterms:created>
  <dcterms:modified xsi:type="dcterms:W3CDTF">2016-06-06T09:15:42Z</dcterms:modified>
</cp:coreProperties>
</file>